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Energia Elettrica 2026\6. Allegati al disciplinare\ALL. 5_CAPITOLATO TECNICO\DATI SOCIETA' EE 2026 EXCELL\"/>
    </mc:Choice>
  </mc:AlternateContent>
  <xr:revisionPtr revIDLastSave="0" documentId="13_ncr:1_{FDCC8852-E231-4E86-BDDB-623CFFA743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GRAFICA E CONSUMI - SAVE" sheetId="2" r:id="rId1"/>
    <sheet name="ANAGRAFICA E CONSUMI - CATULLO " sheetId="3" r:id="rId2"/>
    <sheet name="ANAGRAFICA E CONSUMI - AERTRE" sheetId="4" r:id="rId3"/>
  </sheets>
  <definedNames>
    <definedName name="_xlnm._FilterDatabase" localSheetId="2" hidden="1">'ANAGRAFICA E CONSUMI - AERTRE'!$B$8:$G$51</definedName>
    <definedName name="_xlnm._FilterDatabase" localSheetId="1" hidden="1">'ANAGRAFICA E CONSUMI - CATULLO '!$B$8:$G$14</definedName>
    <definedName name="_xlnm._FilterDatabase" localSheetId="0" hidden="1">'ANAGRAFICA E CONSUMI - SAVE'!$B$8:$G$58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4" l="1"/>
  <c r="E79" i="4"/>
  <c r="D79" i="4"/>
  <c r="H78" i="4"/>
  <c r="H77" i="4"/>
  <c r="H76" i="4"/>
  <c r="H75" i="4"/>
  <c r="H74" i="4"/>
  <c r="H73" i="4"/>
  <c r="H72" i="4"/>
  <c r="H71" i="4"/>
  <c r="H70" i="4"/>
  <c r="H69" i="4"/>
  <c r="H79" i="4" s="1"/>
  <c r="H68" i="4"/>
  <c r="H67" i="4"/>
  <c r="F169" i="3" l="1"/>
  <c r="E169" i="3"/>
  <c r="D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69" i="3" s="1"/>
  <c r="F152" i="3"/>
  <c r="E152" i="3"/>
  <c r="D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52" i="3" s="1"/>
  <c r="F135" i="3"/>
  <c r="E135" i="3"/>
  <c r="D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35" i="3" s="1"/>
  <c r="F118" i="3"/>
  <c r="E118" i="3"/>
  <c r="D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18" i="3" s="1"/>
  <c r="F101" i="3"/>
  <c r="E101" i="3"/>
  <c r="D101" i="3"/>
  <c r="H100" i="3"/>
  <c r="H99" i="3"/>
  <c r="H98" i="3"/>
  <c r="H97" i="3"/>
  <c r="H96" i="3"/>
  <c r="H95" i="3"/>
  <c r="H94" i="3"/>
  <c r="H93" i="3"/>
  <c r="H92" i="3"/>
  <c r="H91" i="3"/>
  <c r="H90" i="3"/>
  <c r="H89" i="3"/>
  <c r="H101" i="3" s="1"/>
  <c r="F67" i="3"/>
  <c r="E67" i="3"/>
  <c r="D67" i="3"/>
  <c r="H66" i="3"/>
  <c r="H65" i="3"/>
  <c r="H64" i="3"/>
  <c r="H63" i="3"/>
  <c r="H62" i="3"/>
  <c r="H61" i="3"/>
  <c r="H60" i="3"/>
  <c r="H59" i="3"/>
  <c r="H58" i="3"/>
  <c r="H67" i="3" s="1"/>
  <c r="H57" i="3"/>
  <c r="H56" i="3"/>
  <c r="H55" i="3"/>
  <c r="F49" i="3"/>
  <c r="H49" i="3" s="1"/>
  <c r="E49" i="3"/>
  <c r="D49" i="3"/>
  <c r="H48" i="3"/>
  <c r="F48" i="3"/>
  <c r="E48" i="3"/>
  <c r="D48" i="3"/>
  <c r="F47" i="3"/>
  <c r="H47" i="3" s="1"/>
  <c r="E47" i="3"/>
  <c r="D47" i="3"/>
  <c r="F46" i="3"/>
  <c r="H46" i="3" s="1"/>
  <c r="E46" i="3"/>
  <c r="D46" i="3"/>
  <c r="H45" i="3"/>
  <c r="F45" i="3"/>
  <c r="E45" i="3"/>
  <c r="D45" i="3"/>
  <c r="F44" i="3"/>
  <c r="H44" i="3" s="1"/>
  <c r="E44" i="3"/>
  <c r="D44" i="3"/>
  <c r="F43" i="3"/>
  <c r="H43" i="3" s="1"/>
  <c r="E43" i="3"/>
  <c r="D43" i="3"/>
  <c r="H42" i="3"/>
  <c r="F42" i="3"/>
  <c r="E42" i="3"/>
  <c r="D42" i="3"/>
  <c r="F41" i="3"/>
  <c r="H41" i="3" s="1"/>
  <c r="E41" i="3"/>
  <c r="D41" i="3"/>
  <c r="F40" i="3"/>
  <c r="F50" i="3" s="1"/>
  <c r="E40" i="3"/>
  <c r="D40" i="3"/>
  <c r="H39" i="3"/>
  <c r="F39" i="3"/>
  <c r="E39" i="3"/>
  <c r="D39" i="3"/>
  <c r="F38" i="3"/>
  <c r="H38" i="3" s="1"/>
  <c r="E38" i="3"/>
  <c r="E50" i="3" s="1"/>
  <c r="D38" i="3"/>
  <c r="D50" i="3" s="1"/>
  <c r="F84" i="3" l="1"/>
  <c r="D84" i="3"/>
  <c r="E84" i="3"/>
  <c r="H40" i="3"/>
  <c r="H50" i="3" s="1"/>
  <c r="D74" i="3"/>
  <c r="D23" i="3" s="1"/>
  <c r="D77" i="3"/>
  <c r="D26" i="3" s="1"/>
  <c r="D80" i="3"/>
  <c r="D29" i="3" s="1"/>
  <c r="E74" i="3"/>
  <c r="E23" i="3" s="1"/>
  <c r="F80" i="3"/>
  <c r="E82" i="3" l="1"/>
  <c r="E31" i="3" s="1"/>
  <c r="E81" i="3"/>
  <c r="E30" i="3" s="1"/>
  <c r="E75" i="3"/>
  <c r="E24" i="3" s="1"/>
  <c r="E76" i="3"/>
  <c r="E25" i="3" s="1"/>
  <c r="E78" i="3"/>
  <c r="E27" i="3" s="1"/>
  <c r="E79" i="3"/>
  <c r="E28" i="3" s="1"/>
  <c r="E73" i="3"/>
  <c r="E22" i="3" s="1"/>
  <c r="E72" i="3"/>
  <c r="E21" i="3" s="1"/>
  <c r="E33" i="3" s="1"/>
  <c r="D82" i="3"/>
  <c r="D31" i="3" s="1"/>
  <c r="D78" i="3"/>
  <c r="D27" i="3" s="1"/>
  <c r="D76" i="3"/>
  <c r="D25" i="3" s="1"/>
  <c r="D75" i="3"/>
  <c r="D24" i="3" s="1"/>
  <c r="D79" i="3"/>
  <c r="D28" i="3" s="1"/>
  <c r="D73" i="3"/>
  <c r="D22" i="3" s="1"/>
  <c r="D81" i="3"/>
  <c r="D30" i="3" s="1"/>
  <c r="D72" i="3"/>
  <c r="D21" i="3" s="1"/>
  <c r="F29" i="3"/>
  <c r="F73" i="3"/>
  <c r="F75" i="3"/>
  <c r="F79" i="3"/>
  <c r="F78" i="3"/>
  <c r="F82" i="3"/>
  <c r="F76" i="3"/>
  <c r="F81" i="3"/>
  <c r="F72" i="3"/>
  <c r="F77" i="3"/>
  <c r="F83" i="3"/>
  <c r="F74" i="3"/>
  <c r="E83" i="3"/>
  <c r="E32" i="3" s="1"/>
  <c r="E80" i="3"/>
  <c r="E29" i="3" s="1"/>
  <c r="D83" i="3"/>
  <c r="D32" i="3" s="1"/>
  <c r="E77" i="3"/>
  <c r="E26" i="3" s="1"/>
  <c r="F28" i="3" l="1"/>
  <c r="H28" i="3" s="1"/>
  <c r="H79" i="3"/>
  <c r="H80" i="3"/>
  <c r="H76" i="3"/>
  <c r="F25" i="3"/>
  <c r="H25" i="3" s="1"/>
  <c r="H29" i="3"/>
  <c r="H82" i="3"/>
  <c r="F31" i="3"/>
  <c r="H31" i="3" s="1"/>
  <c r="F27" i="3"/>
  <c r="H27" i="3" s="1"/>
  <c r="H78" i="3"/>
  <c r="F24" i="3"/>
  <c r="H24" i="3" s="1"/>
  <c r="H75" i="3"/>
  <c r="F22" i="3"/>
  <c r="H22" i="3" s="1"/>
  <c r="H73" i="3"/>
  <c r="F23" i="3"/>
  <c r="H23" i="3" s="1"/>
  <c r="H74" i="3"/>
  <c r="F32" i="3"/>
  <c r="H32" i="3" s="1"/>
  <c r="H83" i="3"/>
  <c r="D33" i="3"/>
  <c r="F26" i="3"/>
  <c r="H26" i="3" s="1"/>
  <c r="H77" i="3"/>
  <c r="F21" i="3"/>
  <c r="H72" i="3"/>
  <c r="H81" i="3"/>
  <c r="F30" i="3"/>
  <c r="H30" i="3" s="1"/>
  <c r="H21" i="3" l="1"/>
  <c r="H33" i="3" s="1"/>
  <c r="F33" i="3"/>
  <c r="H77" i="2" l="1"/>
  <c r="H66" i="2"/>
  <c r="H67" i="2"/>
  <c r="H68" i="2"/>
  <c r="H69" i="2"/>
  <c r="H70" i="2"/>
  <c r="H71" i="2"/>
  <c r="H72" i="2"/>
  <c r="H73" i="2"/>
  <c r="H74" i="2"/>
  <c r="H75" i="2"/>
  <c r="H76" i="2"/>
  <c r="H65" i="2"/>
  <c r="E77" i="2"/>
  <c r="F77" i="2"/>
  <c r="D77" i="2"/>
</calcChain>
</file>

<file path=xl/sharedStrings.xml><?xml version="1.0" encoding="utf-8"?>
<sst xmlns="http://schemas.openxmlformats.org/spreadsheetml/2006/main" count="435" uniqueCount="116">
  <si>
    <t>TOTALE</t>
  </si>
  <si>
    <t>MESE</t>
  </si>
  <si>
    <t>POD</t>
  </si>
  <si>
    <t>Comune</t>
  </si>
  <si>
    <t>Indirizzo</t>
  </si>
  <si>
    <t>N° civ</t>
  </si>
  <si>
    <t>Cap</t>
  </si>
  <si>
    <t>Prov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</si>
  <si>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</si>
  <si>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</si>
  <si>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</si>
  <si>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</si>
  <si>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</si>
  <si>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</si>
  <si>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</si>
  <si>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</si>
  <si>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</si>
  <si>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</si>
  <si>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</si>
  <si>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</si>
  <si>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 MESE</t>
  </si>
  <si>
    <t>N</t>
  </si>
  <si>
    <t>…</t>
  </si>
  <si>
    <t xml:space="preserve"> F1</t>
  </si>
  <si>
    <t xml:space="preserve"> F2</t>
  </si>
  <si>
    <t>F3</t>
  </si>
  <si>
    <t>TIPOLGIA UTENZA (AUTOSTRADA, GALLERIA, STAZ. AUT…)</t>
  </si>
  <si>
    <t>TIPOLOGIA USO (AU/IP)</t>
  </si>
  <si>
    <t>POTENZA (KW)</t>
  </si>
  <si>
    <t xml:space="preserve">QUOTA ENERGIA VERDE </t>
  </si>
  <si>
    <t xml:space="preserve">F0 </t>
  </si>
  <si>
    <t>% su quantità totale</t>
  </si>
  <si>
    <t>TABELLA ANAGRAFICA PUNTI DI PRELIEVO 2026</t>
  </si>
  <si>
    <t>PREVISIONE CONSUMI 2026 SUDDIVISI PER MESE E FASCIA ORARIA (MWh)</t>
  </si>
  <si>
    <t>IT001E00057127</t>
  </si>
  <si>
    <t>Venezia</t>
  </si>
  <si>
    <t>Via G.Galilei</t>
  </si>
  <si>
    <t>30/1</t>
  </si>
  <si>
    <t>VE</t>
  </si>
  <si>
    <t>-</t>
  </si>
  <si>
    <t>SAVE S.p.A.</t>
  </si>
  <si>
    <t>IT001E18696338</t>
  </si>
  <si>
    <t>PARCHEGGIO SOSTA BREVE</t>
  </si>
  <si>
    <t>IT001E18696339</t>
  </si>
  <si>
    <t>PARCHEGGIO IL MILIONE</t>
  </si>
  <si>
    <t>IT001E18696346</t>
  </si>
  <si>
    <t>PARK P3</t>
  </si>
  <si>
    <t>IT001E18696353</t>
  </si>
  <si>
    <t>PARK P4</t>
  </si>
  <si>
    <t>IT001E18706761</t>
  </si>
  <si>
    <t>PARK MULTIPIANO</t>
  </si>
  <si>
    <t>IT001E35065016</t>
  </si>
  <si>
    <t>SPEEDY PARK</t>
  </si>
  <si>
    <t>IT001E00071509</t>
  </si>
  <si>
    <t>Sommacampagna</t>
  </si>
  <si>
    <t>Caselle di Sommacampgana</t>
  </si>
  <si>
    <t>VR</t>
  </si>
  <si>
    <t>LANDSIDE AEROPORTO CATULLO</t>
  </si>
  <si>
    <t>IT001E00223595</t>
  </si>
  <si>
    <t>HANGAR</t>
  </si>
  <si>
    <t>IT001E00071515</t>
  </si>
  <si>
    <t>PARCHEGGIO MULTIPIANO P4</t>
  </si>
  <si>
    <t>IT001E00125690</t>
  </si>
  <si>
    <t xml:space="preserve">Montichiari </t>
  </si>
  <si>
    <t xml:space="preserve">Via Aeroporto </t>
  </si>
  <si>
    <t>BS</t>
  </si>
  <si>
    <t>LANDSIDE AEROPORTO D'ANNUNZIO</t>
  </si>
  <si>
    <t xml:space="preserve"> IT001E00082927</t>
  </si>
  <si>
    <t>AIRSIDE AEROPORTO D'ANNUNZIO</t>
  </si>
  <si>
    <t xml:space="preserve"> IT001E00082924</t>
  </si>
  <si>
    <t>CARGO AEROPORTO D'ANNUNZIO</t>
  </si>
  <si>
    <t>PREVISIONE CONSUMI 2026 SUDDIVISI PER MESE E FASCIA ORARIA (MWh) - TOTALE VRN</t>
  </si>
  <si>
    <t>PREVISIONE CONSUMI 2026 SUDDIVISI PER MESE E FASCIA ORARIA (MWh) - TOTALE VBS</t>
  </si>
  <si>
    <t>PREVISIONE CONSUMI 2026 SUDDIVISI PER MESE E FASCIA ORARIA (MWh) - LANDSIDE VRN</t>
  </si>
  <si>
    <t>PREVISIONE CONSUMI 2026 SUDDIVISI PER MESE E FASCIA ORARIA (MWh) - ROMEO VRN</t>
  </si>
  <si>
    <t>PREVISIONE CONSUMI 2026 SUDDIVISI PER MESE E FASCIA ORARIA (MWh) - HANGAR VRN</t>
  </si>
  <si>
    <t>PREVISIONE CONSUMI 2026 SUDDIVISI PER MESE E FASCIA ORARIA (MWh) - PARCHEGGIO MULTIPIANO P4 VRN</t>
  </si>
  <si>
    <t>PREVISIONE CONSUMI 2026 SUDDIVISI PER MESE E FASCIA ORARIA (MWh) - LANDSIDE VBS</t>
  </si>
  <si>
    <t>PREVISIONE CONSUMI 2026 SUDDIVISI PER MESE E FASCIA ORARIA (MWh) - AIRSIDE VBS</t>
  </si>
  <si>
    <t>PREVISIONE CONSUMI 2026 SUDDIVISI PER MESE E FASCIA ORARIA (MWh) - CARGO VBS</t>
  </si>
  <si>
    <t>IT001E00218729</t>
  </si>
  <si>
    <t>TREVISO</t>
  </si>
  <si>
    <t>Strada Noalese</t>
  </si>
  <si>
    <t>63/E</t>
  </si>
  <si>
    <t>TV</t>
  </si>
  <si>
    <t>TERMINAL</t>
  </si>
  <si>
    <t>IT001E30518297</t>
  </si>
  <si>
    <t>Hangar mezzi VVF</t>
  </si>
  <si>
    <t>IT001E33775237</t>
  </si>
  <si>
    <t>distaccamento VVF</t>
  </si>
  <si>
    <t>IT001E33761449</t>
  </si>
  <si>
    <t>officina</t>
  </si>
  <si>
    <t>IT001E33761617</t>
  </si>
  <si>
    <t>palazzina merci</t>
  </si>
  <si>
    <t>IT001E33761503</t>
  </si>
  <si>
    <t>Park D</t>
  </si>
  <si>
    <t>IT001E04104745</t>
  </si>
  <si>
    <t>park rent a car</t>
  </si>
  <si>
    <t>IT001E34114332</t>
  </si>
  <si>
    <t>futura caserma VVF</t>
  </si>
  <si>
    <t>IT001E31539182</t>
  </si>
  <si>
    <t>Hangar</t>
  </si>
  <si>
    <t>IT001E11049124</t>
  </si>
  <si>
    <t>Fonometro Ghirada</t>
  </si>
  <si>
    <t>IT001E11145802</t>
  </si>
  <si>
    <t>rilevamento aria - via Pasubioo</t>
  </si>
  <si>
    <t>IT001E11274290</t>
  </si>
  <si>
    <t>rilevamento aria - viale Giotto</t>
  </si>
  <si>
    <t>IT001E32354390</t>
  </si>
  <si>
    <t>park F-G</t>
  </si>
  <si>
    <r>
      <rPr>
        <b/>
        <sz val="14"/>
        <color rgb="FF000000"/>
        <rFont val="Times New Roman"/>
        <family val="1"/>
      </rPr>
      <t xml:space="preserve">                                              (</t>
    </r>
    <r>
      <rPr>
        <b/>
        <u/>
        <sz val="14"/>
        <color rgb="FF000000"/>
        <rFont val="Times New Roman"/>
        <family val="1"/>
      </rPr>
      <t xml:space="preserve">ALLEGATO 5) al Disciplinare di Gara - CAPITOLATO TECNICO </t>
    </r>
  </si>
  <si>
    <t xml:space="preserve">                                                                           SAVE S.p.A.: ANAGRAFICA PUNTI DI PRELIEVO E PREVISIONE DEI CONSUMI 2026						</t>
  </si>
  <si>
    <r>
      <rPr>
        <b/>
        <sz val="14"/>
        <color rgb="FF000000"/>
        <rFont val="Times New Roman"/>
        <family val="1"/>
      </rPr>
      <t xml:space="preserve">                                                                      (</t>
    </r>
    <r>
      <rPr>
        <b/>
        <u/>
        <sz val="14"/>
        <color rgb="FF000000"/>
        <rFont val="Times New Roman"/>
        <family val="1"/>
      </rPr>
      <t xml:space="preserve">ALLEGATO 5) al Disciplinare di Gara - CAPITOLATO TECNICO </t>
    </r>
  </si>
  <si>
    <t xml:space="preserve">                                                             AeroportoValerio Catullo di Verona Villafranca S.p.A.: ANAGRAFICA PUNTI DI PRELIEVO E PREVISIONE DEI CONSUMI 2026						</t>
  </si>
  <si>
    <r>
      <rPr>
        <b/>
        <sz val="14"/>
        <color rgb="FF000000"/>
        <rFont val="Times New Roman"/>
        <family val="1"/>
      </rPr>
      <t xml:space="preserve">                                     </t>
    </r>
    <r>
      <rPr>
        <b/>
        <u/>
        <sz val="14"/>
        <color rgb="FF000000"/>
        <rFont val="Times New Roman"/>
        <family val="1"/>
      </rPr>
      <t xml:space="preserve">(ALLEGATO 5) al Disciplinare di Gara - CAPITOLATO TECNICO </t>
    </r>
  </si>
  <si>
    <t xml:space="preserve">                                                                AERTRE S.p.A.: ANAGRAFICA PUNTI DI PRELIEVO E PREVISIONE DEI CONSUMI 2026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</si>
</sst>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mmmm\-yy;@"/>
    <numFmt numFmtId="165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" fontId="1" fillId="0" borderId="4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/>
    </xf>
    <xf numFmtId="165" fontId="0" fillId="0" borderId="12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9" fontId="0" fillId="0" borderId="18" xfId="0" applyNumberFormat="1" applyBorder="1" applyAlignment="1">
      <alignment horizontal="right" vertical="center"/>
    </xf>
    <xf numFmtId="17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0" borderId="1" xfId="0" quotePrefix="1" applyBorder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3" fontId="1" fillId="0" borderId="23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7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5" fontId="5" fillId="0" borderId="11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17" fontId="1" fillId="0" borderId="23" xfId="0" applyNumberFormat="1" applyFont="1" applyBorder="1" applyAlignment="1">
      <alignment horizontal="center" vertical="center"/>
    </xf>
    <xf numFmtId="165" fontId="1" fillId="0" borderId="23" xfId="0" applyNumberFormat="1" applyFont="1" applyBorder="1" applyAlignment="1">
      <alignment horizontal="center" vertical="center"/>
    </xf>
    <xf numFmtId="17" fontId="1" fillId="0" borderId="22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5" fontId="0" fillId="0" borderId="2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83"/>
  <sheetViews>
    <sheetView tabSelected="1" view="pageLayout" zoomScaleNormal="100" workbookViewId="0">
      <selection activeCell="J2" sqref="J2"/>
    </sheetView>
  </sheetViews>
  <sheetFormatPr defaultColWidth="9.140625" defaultRowHeight="15" x14ac:dyDescent="0.25"/>
  <cols>
    <col min="1" max="1" width="4.7109375" style="5" customWidth="1"/>
    <col min="2" max="2" width="23.140625" style="6" customWidth="1"/>
    <col min="3" max="3" width="29.140625" style="6" bestFit="1" customWidth="1"/>
    <col min="4" max="4" width="29" style="6" customWidth="1"/>
    <col min="5" max="5" width="14" style="5" customWidth="1"/>
    <col min="6" max="7" width="11.140625" style="5" customWidth="1"/>
    <col min="8" max="8" width="12.85546875" style="5" bestFit="1" customWidth="1"/>
    <col min="9" max="9" width="12.85546875" style="5" customWidth="1"/>
    <col min="10" max="10" width="25.140625" bestFit="1" customWidth="1"/>
    <col min="11" max="11" width="18.140625" customWidth="1"/>
    <col min="12" max="15" width="20.7109375" customWidth="1"/>
    <col min="16" max="16" width="24.140625" customWidth="1"/>
  </cols>
  <sheetData>
    <row r="2" spans="1:10" ht="18.75" x14ac:dyDescent="0.3">
      <c r="A2" s="61" t="s">
        <v>110</v>
      </c>
      <c r="B2" s="61"/>
      <c r="C2" s="61"/>
      <c r="D2" s="61"/>
      <c r="E2" s="61"/>
      <c r="F2" s="61"/>
      <c r="G2" s="61"/>
      <c r="H2" s="61"/>
      <c r="I2" s="61"/>
    </row>
    <row r="4" spans="1:10" ht="15.75" x14ac:dyDescent="0.25">
      <c r="A4" s="62" t="s">
        <v>111</v>
      </c>
      <c r="B4" s="62"/>
      <c r="C4" s="62"/>
      <c r="D4" s="62"/>
      <c r="E4" s="62"/>
      <c r="F4" s="62"/>
      <c r="G4" s="62"/>
      <c r="H4" s="62"/>
      <c r="I4" s="62"/>
    </row>
    <row r="6" spans="1:10" x14ac:dyDescent="0.25">
      <c r="A6" s="63" t="s">
        <v>32</v>
      </c>
      <c r="B6" s="63"/>
      <c r="C6" s="63"/>
      <c r="D6" s="63"/>
      <c r="E6" s="63"/>
      <c r="F6" s="63"/>
      <c r="G6" s="63"/>
      <c r="H6" s="63"/>
      <c r="I6" s="63"/>
      <c r="J6" s="63"/>
    </row>
    <row r="8" spans="1:10" ht="45" x14ac:dyDescent="0.25">
      <c r="A8" s="4" t="s">
        <v>21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27</v>
      </c>
      <c r="I8" s="1" t="s">
        <v>28</v>
      </c>
      <c r="J8" s="1" t="s">
        <v>26</v>
      </c>
    </row>
    <row r="9" spans="1:10" x14ac:dyDescent="0.25">
      <c r="A9" s="4">
        <v>1</v>
      </c>
      <c r="B9" s="2" t="s">
        <v>34</v>
      </c>
      <c r="C9" s="2" t="s">
        <v>35</v>
      </c>
      <c r="D9" s="2" t="s">
        <v>36</v>
      </c>
      <c r="E9" s="24" t="s">
        <v>37</v>
      </c>
      <c r="F9" s="3">
        <v>30173</v>
      </c>
      <c r="G9" s="3" t="s">
        <v>38</v>
      </c>
      <c r="H9" s="3" t="s">
        <v>39</v>
      </c>
      <c r="I9" s="3">
        <v>9990</v>
      </c>
      <c r="J9" s="3" t="s">
        <v>40</v>
      </c>
    </row>
    <row r="10" spans="1:10" x14ac:dyDescent="0.25">
      <c r="A10" s="4">
        <v>2</v>
      </c>
      <c r="B10" s="2" t="s">
        <v>41</v>
      </c>
      <c r="C10" s="2" t="s">
        <v>35</v>
      </c>
      <c r="D10" s="2" t="s">
        <v>36</v>
      </c>
      <c r="E10" s="24" t="s">
        <v>37</v>
      </c>
      <c r="F10" s="3">
        <v>30173</v>
      </c>
      <c r="G10" s="3" t="s">
        <v>38</v>
      </c>
      <c r="H10" s="3" t="s">
        <v>39</v>
      </c>
      <c r="I10" s="3">
        <v>30</v>
      </c>
      <c r="J10" s="3" t="s">
        <v>42</v>
      </c>
    </row>
    <row r="11" spans="1:10" x14ac:dyDescent="0.25">
      <c r="A11" s="4">
        <v>3</v>
      </c>
      <c r="B11" s="2" t="s">
        <v>43</v>
      </c>
      <c r="C11" s="2" t="s">
        <v>35</v>
      </c>
      <c r="D11" s="2" t="s">
        <v>36</v>
      </c>
      <c r="E11" s="24" t="s">
        <v>37</v>
      </c>
      <c r="F11" s="3">
        <v>30173</v>
      </c>
      <c r="G11" s="3" t="s">
        <v>38</v>
      </c>
      <c r="H11" s="3" t="s">
        <v>39</v>
      </c>
      <c r="I11" s="3">
        <v>25</v>
      </c>
      <c r="J11" s="3" t="s">
        <v>44</v>
      </c>
    </row>
    <row r="12" spans="1:10" x14ac:dyDescent="0.25">
      <c r="A12" s="4">
        <v>4</v>
      </c>
      <c r="B12" s="2" t="s">
        <v>45</v>
      </c>
      <c r="C12" s="2" t="s">
        <v>35</v>
      </c>
      <c r="D12" s="2" t="s">
        <v>36</v>
      </c>
      <c r="E12" s="24" t="s">
        <v>37</v>
      </c>
      <c r="F12" s="3">
        <v>30173</v>
      </c>
      <c r="G12" s="3" t="s">
        <v>38</v>
      </c>
      <c r="H12" s="3" t="s">
        <v>39</v>
      </c>
      <c r="I12" s="3">
        <v>25</v>
      </c>
      <c r="J12" s="3" t="s">
        <v>46</v>
      </c>
    </row>
    <row r="13" spans="1:10" x14ac:dyDescent="0.25">
      <c r="A13" s="4">
        <v>5</v>
      </c>
      <c r="B13" s="2" t="s">
        <v>47</v>
      </c>
      <c r="C13" s="2" t="s">
        <v>35</v>
      </c>
      <c r="D13" s="2" t="s">
        <v>36</v>
      </c>
      <c r="E13" s="24" t="s">
        <v>37</v>
      </c>
      <c r="F13" s="3">
        <v>30173</v>
      </c>
      <c r="G13" s="3" t="s">
        <v>38</v>
      </c>
      <c r="H13" s="3" t="s">
        <v>39</v>
      </c>
      <c r="I13" s="3">
        <v>10</v>
      </c>
      <c r="J13" s="3" t="s">
        <v>48</v>
      </c>
    </row>
    <row r="14" spans="1:10" x14ac:dyDescent="0.25">
      <c r="A14" s="4">
        <v>6</v>
      </c>
      <c r="B14" s="2" t="s">
        <v>49</v>
      </c>
      <c r="C14" s="2" t="s">
        <v>35</v>
      </c>
      <c r="D14" s="2" t="s">
        <v>36</v>
      </c>
      <c r="E14" s="24">
        <v>5</v>
      </c>
      <c r="F14" s="3">
        <v>30173</v>
      </c>
      <c r="G14" s="3" t="s">
        <v>38</v>
      </c>
      <c r="H14" s="3" t="s">
        <v>39</v>
      </c>
      <c r="I14" s="3">
        <v>250</v>
      </c>
      <c r="J14" s="3" t="s">
        <v>50</v>
      </c>
    </row>
    <row r="15" spans="1:10" x14ac:dyDescent="0.25">
      <c r="A15" s="4">
        <v>7</v>
      </c>
      <c r="B15" s="2" t="s">
        <v>51</v>
      </c>
      <c r="C15" s="2" t="s">
        <v>35</v>
      </c>
      <c r="D15" s="2" t="s">
        <v>36</v>
      </c>
      <c r="E15" s="24" t="s">
        <v>37</v>
      </c>
      <c r="F15" s="3">
        <v>30173</v>
      </c>
      <c r="G15" s="3" t="s">
        <v>38</v>
      </c>
      <c r="H15" s="3" t="s">
        <v>39</v>
      </c>
      <c r="I15" s="3">
        <v>10</v>
      </c>
      <c r="J15" s="3" t="s">
        <v>52</v>
      </c>
    </row>
    <row r="16" spans="1:10" x14ac:dyDescent="0.25">
      <c r="A16" s="4">
        <v>8</v>
      </c>
      <c r="B16" s="2"/>
      <c r="C16" s="2"/>
      <c r="D16" s="2"/>
      <c r="E16" s="3"/>
      <c r="F16" s="3"/>
      <c r="G16" s="3"/>
      <c r="H16" s="3"/>
      <c r="I16" s="3"/>
      <c r="J16" s="3"/>
    </row>
    <row r="17" spans="1:10" x14ac:dyDescent="0.25">
      <c r="A17" s="4">
        <v>9</v>
      </c>
      <c r="B17" s="2"/>
      <c r="C17" s="2"/>
      <c r="D17" s="2"/>
      <c r="E17" s="3"/>
      <c r="F17" s="3"/>
      <c r="G17" s="3"/>
      <c r="H17" s="3"/>
      <c r="I17" s="3"/>
      <c r="J17" s="3"/>
    </row>
    <row r="18" spans="1:10" x14ac:dyDescent="0.25">
      <c r="A18" s="4">
        <v>10</v>
      </c>
      <c r="B18" s="2"/>
      <c r="C18" s="2"/>
      <c r="D18" s="2"/>
      <c r="E18" s="3"/>
      <c r="F18" s="3"/>
      <c r="G18" s="3"/>
      <c r="H18" s="3"/>
      <c r="I18" s="3"/>
      <c r="J18" s="3"/>
    </row>
    <row r="19" spans="1:10" x14ac:dyDescent="0.25">
      <c r="A19" s="4">
        <v>11</v>
      </c>
      <c r="B19" s="2"/>
      <c r="C19" s="2"/>
      <c r="D19" s="2"/>
      <c r="E19" s="3"/>
      <c r="F19" s="3"/>
      <c r="G19" s="3"/>
      <c r="H19" s="3"/>
      <c r="I19" s="3"/>
      <c r="J19" s="3"/>
    </row>
    <row r="20" spans="1:10" x14ac:dyDescent="0.25">
      <c r="A20" s="4">
        <v>12</v>
      </c>
      <c r="B20" s="2"/>
      <c r="C20" s="2"/>
      <c r="D20" s="2"/>
      <c r="E20" s="3"/>
      <c r="F20" s="3"/>
      <c r="G20" s="3"/>
      <c r="H20" s="3"/>
      <c r="I20" s="3"/>
      <c r="J20" s="3"/>
    </row>
    <row r="21" spans="1:10" x14ac:dyDescent="0.25">
      <c r="A21" s="4">
        <v>13</v>
      </c>
      <c r="B21" s="2"/>
      <c r="C21" s="2"/>
      <c r="D21" s="2"/>
      <c r="E21" s="3"/>
      <c r="F21" s="3"/>
      <c r="G21" s="3"/>
      <c r="H21" s="3"/>
      <c r="I21" s="3"/>
      <c r="J21" s="3"/>
    </row>
    <row r="22" spans="1:10" x14ac:dyDescent="0.25">
      <c r="A22" s="4">
        <v>14</v>
      </c>
      <c r="B22" s="2"/>
      <c r="C22" s="2"/>
      <c r="D22" s="2"/>
      <c r="E22" s="3"/>
      <c r="F22" s="3"/>
      <c r="G22" s="3"/>
      <c r="H22" s="3"/>
      <c r="I22" s="3"/>
      <c r="J22" s="3"/>
    </row>
    <row r="23" spans="1:10" x14ac:dyDescent="0.25">
      <c r="A23" s="4">
        <v>15</v>
      </c>
      <c r="B23" s="2"/>
      <c r="C23" s="2"/>
      <c r="D23" s="2"/>
      <c r="E23" s="3"/>
      <c r="F23" s="3"/>
      <c r="G23" s="3"/>
      <c r="H23" s="3"/>
      <c r="I23" s="3"/>
      <c r="J23" s="3"/>
    </row>
    <row r="24" spans="1:10" x14ac:dyDescent="0.25">
      <c r="A24" s="4">
        <v>16</v>
      </c>
      <c r="B24" s="2"/>
      <c r="C24" s="2"/>
      <c r="D24" s="2"/>
      <c r="E24" s="3"/>
      <c r="F24" s="3"/>
      <c r="G24" s="3"/>
      <c r="H24" s="3"/>
      <c r="I24" s="3"/>
      <c r="J24" s="3"/>
    </row>
    <row r="25" spans="1:10" x14ac:dyDescent="0.25">
      <c r="A25" s="4">
        <v>17</v>
      </c>
      <c r="B25" s="2"/>
      <c r="C25" s="2"/>
      <c r="D25" s="2"/>
      <c r="E25" s="3"/>
      <c r="F25" s="3"/>
      <c r="G25" s="3"/>
      <c r="H25" s="3"/>
      <c r="I25" s="3"/>
      <c r="J25" s="3"/>
    </row>
    <row r="26" spans="1:10" x14ac:dyDescent="0.25">
      <c r="A26" s="4">
        <v>18</v>
      </c>
      <c r="B26" s="2"/>
      <c r="C26" s="2"/>
      <c r="D26" s="2"/>
      <c r="E26" s="3"/>
      <c r="F26" s="3"/>
      <c r="G26" s="3"/>
      <c r="H26" s="3"/>
      <c r="I26" s="3"/>
      <c r="J26" s="3"/>
    </row>
    <row r="27" spans="1:10" x14ac:dyDescent="0.25">
      <c r="A27" s="4">
        <v>19</v>
      </c>
      <c r="B27" s="2"/>
      <c r="C27" s="2"/>
      <c r="D27" s="2"/>
      <c r="E27" s="3"/>
      <c r="F27" s="3"/>
      <c r="G27" s="3"/>
      <c r="H27" s="3"/>
      <c r="I27" s="3"/>
      <c r="J27" s="3"/>
    </row>
    <row r="28" spans="1:10" x14ac:dyDescent="0.25">
      <c r="A28" s="4">
        <v>20</v>
      </c>
      <c r="B28" s="2"/>
      <c r="C28" s="2"/>
      <c r="D28" s="2"/>
      <c r="E28" s="3"/>
      <c r="F28" s="3"/>
      <c r="G28" s="3"/>
      <c r="H28" s="3"/>
      <c r="I28" s="3"/>
      <c r="J28" s="3"/>
    </row>
    <row r="29" spans="1:10" x14ac:dyDescent="0.25">
      <c r="A29" s="4">
        <v>21</v>
      </c>
      <c r="B29" s="2"/>
      <c r="C29" s="2"/>
      <c r="D29" s="2"/>
      <c r="E29" s="3"/>
      <c r="F29" s="3"/>
      <c r="G29" s="3"/>
      <c r="H29" s="3"/>
      <c r="I29" s="3"/>
      <c r="J29" s="3"/>
    </row>
    <row r="30" spans="1:10" x14ac:dyDescent="0.25">
      <c r="A30" s="4">
        <v>22</v>
      </c>
      <c r="B30" s="2"/>
      <c r="C30" s="2"/>
      <c r="D30" s="2"/>
      <c r="E30" s="3"/>
      <c r="F30" s="3"/>
      <c r="G30" s="3"/>
      <c r="H30" s="3"/>
      <c r="I30" s="3"/>
      <c r="J30" s="3"/>
    </row>
    <row r="31" spans="1:10" x14ac:dyDescent="0.25">
      <c r="A31" s="4">
        <v>23</v>
      </c>
      <c r="B31" s="2"/>
      <c r="C31" s="2"/>
      <c r="D31" s="2"/>
      <c r="E31" s="3"/>
      <c r="F31" s="3"/>
      <c r="G31" s="3"/>
      <c r="H31" s="3"/>
      <c r="I31" s="3"/>
      <c r="J31" s="3"/>
    </row>
    <row r="32" spans="1:10" x14ac:dyDescent="0.25">
      <c r="A32" s="4">
        <v>24</v>
      </c>
      <c r="B32" s="2"/>
      <c r="C32" s="2"/>
      <c r="D32" s="2"/>
      <c r="E32" s="3"/>
      <c r="F32" s="3"/>
      <c r="G32" s="3"/>
      <c r="H32" s="3"/>
      <c r="I32" s="3"/>
      <c r="J32" s="3"/>
    </row>
    <row r="33" spans="1:10" x14ac:dyDescent="0.25">
      <c r="A33" s="4">
        <v>25</v>
      </c>
      <c r="B33" s="2"/>
      <c r="C33" s="2"/>
      <c r="D33" s="2"/>
      <c r="E33" s="3"/>
      <c r="F33" s="3"/>
      <c r="G33" s="3"/>
      <c r="H33" s="3"/>
      <c r="I33" s="3"/>
      <c r="J33" s="3"/>
    </row>
    <row r="34" spans="1:10" x14ac:dyDescent="0.25">
      <c r="A34" s="4">
        <v>26</v>
      </c>
      <c r="B34" s="2"/>
      <c r="C34" s="2"/>
      <c r="D34" s="2"/>
      <c r="E34" s="3"/>
      <c r="F34" s="3"/>
      <c r="G34" s="3"/>
      <c r="H34" s="3"/>
      <c r="I34" s="3"/>
      <c r="J34" s="3"/>
    </row>
    <row r="35" spans="1:10" x14ac:dyDescent="0.25">
      <c r="A35" s="4">
        <v>27</v>
      </c>
      <c r="B35" s="2"/>
      <c r="C35" s="2"/>
      <c r="D35" s="2"/>
      <c r="E35" s="3"/>
      <c r="F35" s="3"/>
      <c r="G35" s="3"/>
      <c r="H35" s="3"/>
      <c r="I35" s="3"/>
      <c r="J35" s="3"/>
    </row>
    <row r="36" spans="1:10" x14ac:dyDescent="0.25">
      <c r="A36" s="4">
        <v>28</v>
      </c>
      <c r="B36" s="2"/>
      <c r="C36" s="2"/>
      <c r="D36" s="2"/>
      <c r="E36" s="3"/>
      <c r="F36" s="3"/>
      <c r="G36" s="3"/>
      <c r="H36" s="3"/>
      <c r="I36" s="3"/>
      <c r="J36" s="3"/>
    </row>
    <row r="37" spans="1:10" x14ac:dyDescent="0.25">
      <c r="A37" s="4">
        <v>29</v>
      </c>
      <c r="B37" s="2"/>
      <c r="C37" s="2"/>
      <c r="D37" s="2"/>
      <c r="E37" s="3"/>
      <c r="F37" s="3"/>
      <c r="G37" s="3"/>
      <c r="H37" s="3"/>
      <c r="I37" s="3"/>
      <c r="J37" s="3"/>
    </row>
    <row r="38" spans="1:10" x14ac:dyDescent="0.25">
      <c r="A38" s="4">
        <v>30</v>
      </c>
      <c r="B38" s="2"/>
      <c r="C38" s="2"/>
      <c r="D38" s="2"/>
      <c r="E38" s="3"/>
      <c r="F38" s="3"/>
      <c r="G38" s="3"/>
      <c r="H38" s="3"/>
      <c r="I38" s="3"/>
      <c r="J38" s="3"/>
    </row>
    <row r="39" spans="1:10" x14ac:dyDescent="0.25">
      <c r="A39" s="4">
        <v>31</v>
      </c>
      <c r="B39" s="2"/>
      <c r="C39" s="2"/>
      <c r="D39" s="2"/>
      <c r="E39" s="3"/>
      <c r="F39" s="3"/>
      <c r="G39" s="3"/>
      <c r="H39" s="3"/>
      <c r="I39" s="3"/>
      <c r="J39" s="3"/>
    </row>
    <row r="40" spans="1:10" x14ac:dyDescent="0.25">
      <c r="A40" s="4">
        <v>32</v>
      </c>
      <c r="B40" s="2"/>
      <c r="C40" s="2"/>
      <c r="D40" s="2"/>
      <c r="E40" s="3"/>
      <c r="F40" s="3"/>
      <c r="G40" s="3"/>
      <c r="H40" s="3"/>
      <c r="I40" s="3"/>
      <c r="J40" s="3"/>
    </row>
    <row r="41" spans="1:10" x14ac:dyDescent="0.25">
      <c r="A41" s="4">
        <v>33</v>
      </c>
      <c r="B41" s="2"/>
      <c r="C41" s="2"/>
      <c r="D41" s="2"/>
      <c r="E41" s="3"/>
      <c r="F41" s="3"/>
      <c r="G41" s="3"/>
      <c r="H41" s="3"/>
      <c r="I41" s="3"/>
      <c r="J41" s="3"/>
    </row>
    <row r="42" spans="1:10" x14ac:dyDescent="0.25">
      <c r="A42" s="4">
        <v>34</v>
      </c>
      <c r="B42" s="2"/>
      <c r="C42" s="2"/>
      <c r="D42" s="2"/>
      <c r="E42" s="3"/>
      <c r="F42" s="3"/>
      <c r="G42" s="3"/>
      <c r="H42" s="3"/>
      <c r="I42" s="3"/>
      <c r="J42" s="3"/>
    </row>
    <row r="43" spans="1:10" x14ac:dyDescent="0.25">
      <c r="A43" s="4">
        <v>35</v>
      </c>
      <c r="B43" s="2"/>
      <c r="C43" s="2"/>
      <c r="D43" s="2"/>
      <c r="E43" s="3"/>
      <c r="F43" s="3"/>
      <c r="G43" s="3"/>
      <c r="H43" s="3"/>
      <c r="I43" s="3"/>
      <c r="J43" s="3"/>
    </row>
    <row r="44" spans="1:10" x14ac:dyDescent="0.25">
      <c r="A44" s="4">
        <v>36</v>
      </c>
      <c r="B44" s="2"/>
      <c r="C44" s="2"/>
      <c r="D44" s="2"/>
      <c r="E44" s="3"/>
      <c r="F44" s="3"/>
      <c r="G44" s="3"/>
      <c r="H44" s="3"/>
      <c r="I44" s="3"/>
      <c r="J44" s="3"/>
    </row>
    <row r="45" spans="1:10" x14ac:dyDescent="0.25">
      <c r="A45" s="4">
        <v>37</v>
      </c>
      <c r="B45" s="2"/>
      <c r="C45" s="2"/>
      <c r="D45" s="2"/>
      <c r="E45" s="3"/>
      <c r="F45" s="3"/>
      <c r="G45" s="3"/>
      <c r="H45" s="3"/>
      <c r="I45" s="3"/>
      <c r="J45" s="3"/>
    </row>
    <row r="46" spans="1:10" x14ac:dyDescent="0.25">
      <c r="A46" s="4">
        <v>38</v>
      </c>
      <c r="B46" s="2"/>
      <c r="C46" s="2"/>
      <c r="D46" s="2"/>
      <c r="E46" s="3"/>
      <c r="F46" s="3"/>
      <c r="G46" s="3"/>
      <c r="H46" s="3"/>
      <c r="I46" s="3"/>
      <c r="J46" s="3"/>
    </row>
    <row r="47" spans="1:10" x14ac:dyDescent="0.25">
      <c r="A47" s="4">
        <v>39</v>
      </c>
      <c r="B47" s="2"/>
      <c r="C47" s="2"/>
      <c r="D47" s="2"/>
      <c r="E47" s="3"/>
      <c r="F47" s="3"/>
      <c r="G47" s="3"/>
      <c r="H47" s="3"/>
      <c r="I47" s="3"/>
      <c r="J47" s="3"/>
    </row>
    <row r="48" spans="1:10" x14ac:dyDescent="0.25">
      <c r="A48" s="4">
        <v>40</v>
      </c>
      <c r="B48" s="2"/>
      <c r="C48" s="2"/>
      <c r="D48" s="2"/>
      <c r="E48" s="3"/>
      <c r="F48" s="3"/>
      <c r="G48" s="3"/>
      <c r="H48" s="3"/>
      <c r="I48" s="3"/>
      <c r="J48" s="3"/>
    </row>
    <row r="49" spans="1:10" x14ac:dyDescent="0.25">
      <c r="A49" s="4">
        <v>41</v>
      </c>
      <c r="B49" s="2"/>
      <c r="C49" s="2"/>
      <c r="D49" s="2"/>
      <c r="E49" s="3"/>
      <c r="F49" s="3"/>
      <c r="G49" s="3"/>
      <c r="H49" s="3"/>
      <c r="I49" s="3"/>
      <c r="J49" s="3"/>
    </row>
    <row r="50" spans="1:10" x14ac:dyDescent="0.25">
      <c r="A50" s="4">
        <v>42</v>
      </c>
      <c r="B50" s="2"/>
      <c r="C50" s="2"/>
      <c r="D50" s="2"/>
      <c r="E50" s="3"/>
      <c r="F50" s="3"/>
      <c r="G50" s="3"/>
      <c r="H50" s="3"/>
      <c r="I50" s="3"/>
      <c r="J50" s="3"/>
    </row>
    <row r="51" spans="1:10" x14ac:dyDescent="0.25">
      <c r="A51" s="4">
        <v>43</v>
      </c>
      <c r="B51" s="2"/>
      <c r="C51" s="2"/>
      <c r="D51" s="2"/>
      <c r="E51" s="3"/>
      <c r="F51" s="3"/>
      <c r="G51" s="3"/>
      <c r="H51" s="3"/>
      <c r="I51" s="3"/>
      <c r="J51" s="3"/>
    </row>
    <row r="52" spans="1:10" x14ac:dyDescent="0.25">
      <c r="A52" s="4">
        <v>44</v>
      </c>
      <c r="B52" s="2"/>
      <c r="C52" s="2"/>
      <c r="D52" s="2"/>
      <c r="E52" s="3"/>
      <c r="F52" s="3"/>
      <c r="G52" s="3"/>
      <c r="H52" s="3"/>
      <c r="I52" s="3"/>
      <c r="J52" s="3"/>
    </row>
    <row r="53" spans="1:10" x14ac:dyDescent="0.25">
      <c r="A53" s="4">
        <v>45</v>
      </c>
      <c r="B53" s="2"/>
      <c r="C53" s="2"/>
      <c r="D53" s="2"/>
      <c r="E53" s="3"/>
      <c r="F53" s="3"/>
      <c r="G53" s="3"/>
      <c r="H53" s="3"/>
      <c r="I53" s="3"/>
      <c r="J53" s="3"/>
    </row>
    <row r="54" spans="1:10" x14ac:dyDescent="0.25">
      <c r="A54" s="4">
        <v>46</v>
      </c>
      <c r="B54" s="2"/>
      <c r="C54" s="2"/>
      <c r="D54" s="2"/>
      <c r="E54" s="3"/>
      <c r="F54" s="3"/>
      <c r="G54" s="3"/>
      <c r="H54" s="3"/>
      <c r="I54" s="3"/>
      <c r="J54" s="3"/>
    </row>
    <row r="55" spans="1:10" x14ac:dyDescent="0.25">
      <c r="A55" s="4">
        <v>47</v>
      </c>
      <c r="B55" s="2"/>
      <c r="C55" s="2"/>
      <c r="D55" s="2"/>
      <c r="E55" s="3"/>
      <c r="F55" s="3"/>
      <c r="G55" s="3"/>
      <c r="H55" s="3"/>
      <c r="I55" s="3"/>
      <c r="J55" s="3"/>
    </row>
    <row r="56" spans="1:10" x14ac:dyDescent="0.25">
      <c r="A56" s="4">
        <v>48</v>
      </c>
      <c r="B56" s="2"/>
      <c r="C56" s="2"/>
      <c r="D56" s="2"/>
      <c r="E56" s="3"/>
      <c r="F56" s="3"/>
      <c r="G56" s="3"/>
      <c r="H56" s="3"/>
      <c r="I56" s="3"/>
      <c r="J56" s="3"/>
    </row>
    <row r="57" spans="1:10" x14ac:dyDescent="0.25">
      <c r="A57" s="4">
        <v>49</v>
      </c>
      <c r="B57" s="2"/>
      <c r="C57" s="2"/>
      <c r="D57" s="2"/>
      <c r="E57" s="3"/>
      <c r="F57" s="3"/>
      <c r="G57" s="3"/>
      <c r="H57" s="3"/>
      <c r="I57" s="3"/>
      <c r="J57" s="3"/>
    </row>
    <row r="58" spans="1:10" x14ac:dyDescent="0.25">
      <c r="A58" s="4">
        <v>50</v>
      </c>
      <c r="B58" s="2"/>
      <c r="C58" s="2"/>
      <c r="D58" s="2"/>
      <c r="E58" s="3"/>
      <c r="F58" s="3"/>
      <c r="G58" s="3"/>
      <c r="H58" s="3"/>
      <c r="I58" s="3"/>
      <c r="J58" s="3"/>
    </row>
    <row r="59" spans="1:10" x14ac:dyDescent="0.25">
      <c r="A59" s="4" t="s">
        <v>22</v>
      </c>
      <c r="B59" s="2"/>
      <c r="C59" s="2"/>
      <c r="D59" s="2"/>
      <c r="E59" s="3"/>
      <c r="F59" s="3"/>
      <c r="G59" s="3"/>
      <c r="H59" s="3"/>
      <c r="I59" s="3"/>
      <c r="J59" s="3"/>
    </row>
    <row r="60" spans="1:10" x14ac:dyDescent="0.25">
      <c r="B60"/>
      <c r="C60"/>
      <c r="D60"/>
      <c r="E60" s="14"/>
      <c r="F60" s="14"/>
      <c r="G60" s="14"/>
      <c r="H60" s="14"/>
      <c r="I60" s="14"/>
    </row>
    <row r="61" spans="1:10" x14ac:dyDescent="0.25">
      <c r="B61"/>
      <c r="C61"/>
      <c r="D61"/>
      <c r="E61" s="14"/>
      <c r="F61" s="14"/>
      <c r="G61" s="14"/>
      <c r="H61" s="14"/>
      <c r="I61" s="14"/>
    </row>
    <row r="62" spans="1:10" ht="15.75" thickBot="1" x14ac:dyDescent="0.3">
      <c r="B62"/>
      <c r="C62"/>
      <c r="D62"/>
      <c r="E62" s="14"/>
      <c r="F62" s="14"/>
      <c r="G62" s="14"/>
      <c r="H62" s="14"/>
      <c r="I62" s="14"/>
    </row>
    <row r="63" spans="1:10" ht="15.75" thickBot="1" x14ac:dyDescent="0.3">
      <c r="B63"/>
      <c r="C63" s="64" t="s">
        <v>33</v>
      </c>
      <c r="D63" s="65"/>
      <c r="E63" s="65"/>
      <c r="F63" s="65"/>
      <c r="G63" s="65"/>
      <c r="H63" s="66"/>
      <c r="I63" s="14"/>
    </row>
    <row r="64" spans="1:10" ht="15.75" thickBot="1" x14ac:dyDescent="0.3">
      <c r="B64"/>
      <c r="C64" s="11" t="s">
        <v>1</v>
      </c>
      <c r="D64" s="12" t="s">
        <v>23</v>
      </c>
      <c r="E64" s="12" t="s">
        <v>24</v>
      </c>
      <c r="F64" s="12" t="s">
        <v>25</v>
      </c>
      <c r="G64" s="15" t="s">
        <v>30</v>
      </c>
      <c r="H64" s="13" t="s">
        <v>20</v>
      </c>
      <c r="I64" s="14"/>
    </row>
    <row r="65" spans="3:8" x14ac:dyDescent="0.25">
      <c r="C65" s="8" t="s">
        <v>8</v>
      </c>
      <c r="D65" s="25">
        <v>113779.74585385907</v>
      </c>
      <c r="E65" s="25">
        <v>84817.628727422212</v>
      </c>
      <c r="F65" s="25">
        <v>148948.03093596097</v>
      </c>
      <c r="G65" s="16"/>
      <c r="H65" s="29">
        <f>+F65+E65+D65</f>
        <v>347545.40551724227</v>
      </c>
    </row>
    <row r="66" spans="3:8" x14ac:dyDescent="0.25">
      <c r="C66" s="9" t="s">
        <v>9</v>
      </c>
      <c r="D66" s="26">
        <v>281683.14593281935</v>
      </c>
      <c r="E66" s="26">
        <v>209981.98151355627</v>
      </c>
      <c r="F66" s="26">
        <v>368748.84558478167</v>
      </c>
      <c r="G66" s="17"/>
      <c r="H66" s="29">
        <f t="shared" ref="H66:H76" si="0">+F66+E66+D66</f>
        <v>860413.97303115728</v>
      </c>
    </row>
    <row r="67" spans="3:8" x14ac:dyDescent="0.25">
      <c r="C67" s="9" t="s">
        <v>10</v>
      </c>
      <c r="D67" s="26">
        <v>125279.46139978102</v>
      </c>
      <c r="E67" s="26">
        <v>93390.143952564045</v>
      </c>
      <c r="F67" s="26">
        <v>164002.20401425878</v>
      </c>
      <c r="G67" s="17"/>
      <c r="H67" s="29">
        <f t="shared" si="0"/>
        <v>382671.80936660385</v>
      </c>
    </row>
    <row r="68" spans="3:8" x14ac:dyDescent="0.25">
      <c r="C68" s="9" t="s">
        <v>11</v>
      </c>
      <c r="D68" s="26">
        <v>188741.99370052642</v>
      </c>
      <c r="E68" s="26">
        <v>140698.57712221061</v>
      </c>
      <c r="F68" s="26">
        <v>247080.42811705277</v>
      </c>
      <c r="G68" s="17"/>
      <c r="H68" s="29">
        <f t="shared" si="0"/>
        <v>576520.99893978983</v>
      </c>
    </row>
    <row r="69" spans="3:8" x14ac:dyDescent="0.25">
      <c r="C69" s="9" t="s">
        <v>12</v>
      </c>
      <c r="D69" s="26">
        <v>173921.78454536092</v>
      </c>
      <c r="E69" s="26">
        <v>129650.78484290541</v>
      </c>
      <c r="F69" s="26">
        <v>227679.42704119973</v>
      </c>
      <c r="G69" s="17"/>
      <c r="H69" s="29">
        <f t="shared" si="0"/>
        <v>531251.99642946606</v>
      </c>
    </row>
    <row r="70" spans="3:8" x14ac:dyDescent="0.25">
      <c r="C70" s="9" t="s">
        <v>13</v>
      </c>
      <c r="D70" s="26">
        <v>152601.31978332542</v>
      </c>
      <c r="E70" s="26">
        <v>113757.34747484261</v>
      </c>
      <c r="F70" s="26">
        <v>199769.00044362605</v>
      </c>
      <c r="G70" s="17"/>
      <c r="H70" s="29">
        <f t="shared" si="0"/>
        <v>466127.66770179407</v>
      </c>
    </row>
    <row r="71" spans="3:8" x14ac:dyDescent="0.25">
      <c r="C71" s="9" t="s">
        <v>14</v>
      </c>
      <c r="D71" s="26">
        <v>389792.01360334404</v>
      </c>
      <c r="E71" s="26">
        <v>290572.2283224928</v>
      </c>
      <c r="F71" s="26">
        <v>510273.18144437764</v>
      </c>
      <c r="G71" s="17"/>
      <c r="H71" s="29">
        <f t="shared" si="0"/>
        <v>1190637.4233702144</v>
      </c>
    </row>
    <row r="72" spans="3:8" x14ac:dyDescent="0.25">
      <c r="C72" s="9" t="s">
        <v>15</v>
      </c>
      <c r="D72" s="26">
        <v>470454.57193675177</v>
      </c>
      <c r="E72" s="26">
        <v>350702.49908012402</v>
      </c>
      <c r="F72" s="26">
        <v>615867.8032626569</v>
      </c>
      <c r="G72" s="17"/>
      <c r="H72" s="29">
        <f t="shared" si="0"/>
        <v>1437024.8742795326</v>
      </c>
    </row>
    <row r="73" spans="3:8" x14ac:dyDescent="0.25">
      <c r="C73" s="9" t="s">
        <v>16</v>
      </c>
      <c r="D73" s="26">
        <v>91316.585820539258</v>
      </c>
      <c r="E73" s="26">
        <v>68072.363975311077</v>
      </c>
      <c r="F73" s="26">
        <v>119541.71234688775</v>
      </c>
      <c r="G73" s="17"/>
      <c r="H73" s="29">
        <f t="shared" si="0"/>
        <v>278930.66214273812</v>
      </c>
    </row>
    <row r="74" spans="3:8" x14ac:dyDescent="0.25">
      <c r="C74" s="9" t="s">
        <v>17</v>
      </c>
      <c r="D74" s="26">
        <v>25593.953490226639</v>
      </c>
      <c r="E74" s="26">
        <v>19079.128965441676</v>
      </c>
      <c r="F74" s="26">
        <v>33504.811841751231</v>
      </c>
      <c r="G74" s="17"/>
      <c r="H74" s="29">
        <f t="shared" si="0"/>
        <v>78177.894297419552</v>
      </c>
    </row>
    <row r="75" spans="3:8" x14ac:dyDescent="0.25">
      <c r="C75" s="9" t="s">
        <v>18</v>
      </c>
      <c r="D75" s="26">
        <v>24628.678573173191</v>
      </c>
      <c r="E75" s="26">
        <v>18359.560390910923</v>
      </c>
      <c r="F75" s="26">
        <v>32241.179223063082</v>
      </c>
      <c r="G75" s="17"/>
      <c r="H75" s="29">
        <f t="shared" si="0"/>
        <v>75229.418187147196</v>
      </c>
    </row>
    <row r="76" spans="3:8" ht="15.75" thickBot="1" x14ac:dyDescent="0.3">
      <c r="C76" s="10" t="s">
        <v>19</v>
      </c>
      <c r="D76" s="27">
        <v>29164.507287006727</v>
      </c>
      <c r="E76" s="27">
        <v>21740.814523041376</v>
      </c>
      <c r="F76" s="27">
        <v>38178.991357536077</v>
      </c>
      <c r="G76" s="18"/>
      <c r="H76" s="29">
        <f t="shared" si="0"/>
        <v>89084.313167584172</v>
      </c>
    </row>
    <row r="77" spans="3:8" ht="15.75" thickBot="1" x14ac:dyDescent="0.3">
      <c r="C77" s="7" t="s">
        <v>0</v>
      </c>
      <c r="D77" s="28">
        <f>SUM(D65:D76)</f>
        <v>2066957.7619267136</v>
      </c>
      <c r="E77" s="28">
        <f t="shared" ref="E77:F77" si="1">SUM(E65:E76)</f>
        <v>1540823.058890823</v>
      </c>
      <c r="F77" s="28">
        <f t="shared" si="1"/>
        <v>2705835.6156131527</v>
      </c>
      <c r="G77" s="19"/>
      <c r="H77" s="30">
        <f>SUM(H65:H76)</f>
        <v>6313616.436430688</v>
      </c>
    </row>
    <row r="78" spans="3:8" x14ac:dyDescent="0.25">
      <c r="C78" s="22"/>
      <c r="D78" s="23"/>
      <c r="E78" s="23"/>
      <c r="F78" s="23"/>
      <c r="G78" s="23"/>
      <c r="H78" s="23"/>
    </row>
    <row r="79" spans="3:8" x14ac:dyDescent="0.25">
      <c r="C79" s="22"/>
      <c r="D79" s="23"/>
      <c r="E79" s="23"/>
      <c r="F79" s="23"/>
      <c r="G79" s="23"/>
      <c r="H79" s="23"/>
    </row>
    <row r="80" spans="3:8" x14ac:dyDescent="0.25">
      <c r="C80" s="22"/>
      <c r="D80" s="23"/>
      <c r="E80" s="23"/>
      <c r="F80" s="23"/>
      <c r="G80" s="23"/>
      <c r="H80" s="23"/>
    </row>
    <row r="81" spans="3:8" ht="15.75" thickBot="1" x14ac:dyDescent="0.3">
      <c r="C81" s="22"/>
      <c r="D81" s="23"/>
      <c r="E81" s="23"/>
      <c r="F81" s="23"/>
      <c r="G81" s="23"/>
      <c r="H81" s="23"/>
    </row>
    <row r="82" spans="3:8" x14ac:dyDescent="0.25">
      <c r="D82" s="67" t="s">
        <v>29</v>
      </c>
      <c r="E82" s="68"/>
    </row>
    <row r="83" spans="3:8" ht="15.75" thickBot="1" x14ac:dyDescent="0.3">
      <c r="D83" s="20" t="s">
        <v>31</v>
      </c>
      <c r="E83" s="21">
        <v>1</v>
      </c>
    </row>
  </sheetData>
  <autoFilter ref="B8:I59" xr:uid="{00000000-0009-0000-0000-000000000000}"/>
  <mergeCells count="5">
    <mergeCell ref="A2:I2"/>
    <mergeCell ref="A4:I4"/>
    <mergeCell ref="A6:J6"/>
    <mergeCell ref="C63:H63"/>
    <mergeCell ref="D82:E82"/>
  </mergeCells>
  <printOptions horizontalCentered="1" verticalCentered="1"/>
  <pageMargins left="0.70866141732283472" right="0.70866141732283472" top="0.74803149606299213" bottom="0.35385416666666669" header="0.31496062992125984" footer="0.31496062992125984"/>
  <pageSetup paperSize="9" scale="75" fitToHeight="0" orientation="landscape" r:id="rId1"/>
  <headerFooter>
    <oddHeader xml:space="preserve">&amp;C&amp;"Times New Roman,Normale"&amp;12-CAPITOLATO TECNICO- 
C.I.G. B5A3C9882D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40124-EFCC-40CF-9DE3-DA005C6D0CDE}">
  <sheetPr>
    <pageSetUpPr fitToPage="1"/>
  </sheetPr>
  <dimension ref="A2:J169"/>
  <sheetViews>
    <sheetView showGridLines="0" view="pageLayout" zoomScaleNormal="100" workbookViewId="0">
      <selection activeCell="B7" sqref="B7"/>
    </sheetView>
  </sheetViews>
  <sheetFormatPr defaultColWidth="9.140625" defaultRowHeight="15" x14ac:dyDescent="0.25"/>
  <cols>
    <col min="1" max="1" width="4.7109375" style="5" customWidth="1"/>
    <col min="2" max="2" width="23.140625" style="6" customWidth="1"/>
    <col min="3" max="3" width="29.140625" style="6" bestFit="1" customWidth="1"/>
    <col min="4" max="4" width="29" style="6" customWidth="1"/>
    <col min="5" max="5" width="14" style="5" customWidth="1"/>
    <col min="6" max="7" width="11.140625" style="5" customWidth="1"/>
    <col min="8" max="8" width="12.85546875" style="5" bestFit="1" customWidth="1"/>
    <col min="9" max="9" width="12.85546875" style="5" customWidth="1"/>
    <col min="10" max="10" width="28.85546875" customWidth="1"/>
    <col min="11" max="11" width="18.140625" customWidth="1"/>
    <col min="12" max="15" width="20.7109375" customWidth="1"/>
    <col min="16" max="16" width="24.140625" customWidth="1"/>
  </cols>
  <sheetData>
    <row r="2" spans="1:10" ht="18.75" x14ac:dyDescent="0.3">
      <c r="A2" s="61" t="s">
        <v>112</v>
      </c>
      <c r="B2" s="61"/>
      <c r="C2" s="61"/>
      <c r="D2" s="61"/>
      <c r="E2" s="61"/>
      <c r="F2" s="61"/>
      <c r="G2" s="61"/>
      <c r="H2" s="61"/>
      <c r="I2" s="61"/>
    </row>
    <row r="4" spans="1:10" ht="15.75" x14ac:dyDescent="0.25">
      <c r="A4" s="62" t="s">
        <v>113</v>
      </c>
      <c r="B4" s="62"/>
      <c r="C4" s="62"/>
      <c r="D4" s="62"/>
      <c r="E4" s="62"/>
      <c r="F4" s="62"/>
      <c r="G4" s="62"/>
      <c r="H4" s="62"/>
      <c r="I4" s="62"/>
    </row>
    <row r="6" spans="1:10" x14ac:dyDescent="0.25">
      <c r="A6" s="63" t="s">
        <v>32</v>
      </c>
      <c r="B6" s="63"/>
      <c r="C6" s="63"/>
      <c r="D6" s="63"/>
      <c r="E6" s="63"/>
      <c r="F6" s="63"/>
      <c r="G6" s="63"/>
      <c r="H6" s="63"/>
      <c r="I6" s="63"/>
      <c r="J6" s="63"/>
    </row>
    <row r="8" spans="1:10" ht="45" x14ac:dyDescent="0.25">
      <c r="A8" s="4" t="s">
        <v>21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27</v>
      </c>
      <c r="I8" s="1" t="s">
        <v>28</v>
      </c>
      <c r="J8" s="1" t="s">
        <v>26</v>
      </c>
    </row>
    <row r="9" spans="1:10" x14ac:dyDescent="0.25">
      <c r="A9" s="4">
        <v>1</v>
      </c>
      <c r="B9" s="2" t="s">
        <v>53</v>
      </c>
      <c r="C9" s="2" t="s">
        <v>54</v>
      </c>
      <c r="D9" s="2" t="s">
        <v>55</v>
      </c>
      <c r="E9" s="3"/>
      <c r="F9" s="3">
        <v>37066</v>
      </c>
      <c r="G9" s="3" t="s">
        <v>56</v>
      </c>
      <c r="H9" s="3"/>
      <c r="I9" s="3">
        <v>3829</v>
      </c>
      <c r="J9" s="3" t="s">
        <v>57</v>
      </c>
    </row>
    <row r="10" spans="1:10" x14ac:dyDescent="0.25">
      <c r="A10" s="4">
        <v>2</v>
      </c>
      <c r="B10" s="2" t="s">
        <v>58</v>
      </c>
      <c r="C10" s="2" t="s">
        <v>54</v>
      </c>
      <c r="D10" s="2" t="s">
        <v>55</v>
      </c>
      <c r="E10" s="3"/>
      <c r="F10" s="3">
        <v>37066</v>
      </c>
      <c r="G10" s="3" t="s">
        <v>56</v>
      </c>
      <c r="H10" s="3"/>
      <c r="I10" s="3">
        <v>500</v>
      </c>
      <c r="J10" s="3" t="s">
        <v>59</v>
      </c>
    </row>
    <row r="11" spans="1:10" x14ac:dyDescent="0.25">
      <c r="A11" s="4">
        <v>3</v>
      </c>
      <c r="B11" s="2" t="s">
        <v>60</v>
      </c>
      <c r="C11" s="2" t="s">
        <v>54</v>
      </c>
      <c r="D11" s="2" t="s">
        <v>55</v>
      </c>
      <c r="E11" s="3"/>
      <c r="F11" s="3">
        <v>37066</v>
      </c>
      <c r="G11" s="3" t="s">
        <v>56</v>
      </c>
      <c r="H11" s="3"/>
      <c r="I11" s="3">
        <v>62.5</v>
      </c>
      <c r="J11" s="3" t="s">
        <v>61</v>
      </c>
    </row>
    <row r="12" spans="1:10" x14ac:dyDescent="0.25">
      <c r="A12" s="4">
        <v>4</v>
      </c>
      <c r="B12" s="2" t="s">
        <v>62</v>
      </c>
      <c r="C12" s="2" t="s">
        <v>63</v>
      </c>
      <c r="D12" s="2" t="s">
        <v>64</v>
      </c>
      <c r="E12" s="3">
        <v>34</v>
      </c>
      <c r="F12" s="3">
        <v>25018</v>
      </c>
      <c r="G12" s="3" t="s">
        <v>65</v>
      </c>
      <c r="H12" s="3"/>
      <c r="I12" s="3">
        <v>1000</v>
      </c>
      <c r="J12" s="3" t="s">
        <v>66</v>
      </c>
    </row>
    <row r="13" spans="1:10" x14ac:dyDescent="0.25">
      <c r="A13" s="4">
        <v>5</v>
      </c>
      <c r="B13" s="2" t="s">
        <v>67</v>
      </c>
      <c r="C13" s="2" t="s">
        <v>63</v>
      </c>
      <c r="D13" s="2" t="s">
        <v>64</v>
      </c>
      <c r="E13" s="3">
        <v>34</v>
      </c>
      <c r="F13" s="3">
        <v>25018</v>
      </c>
      <c r="G13" s="3" t="s">
        <v>65</v>
      </c>
      <c r="H13" s="3"/>
      <c r="I13" s="3">
        <v>354</v>
      </c>
      <c r="J13" s="3" t="s">
        <v>68</v>
      </c>
    </row>
    <row r="14" spans="1:10" x14ac:dyDescent="0.25">
      <c r="A14" s="4">
        <v>6</v>
      </c>
      <c r="B14" s="2" t="s">
        <v>69</v>
      </c>
      <c r="C14" s="2" t="s">
        <v>63</v>
      </c>
      <c r="D14" s="2" t="s">
        <v>64</v>
      </c>
      <c r="E14" s="3">
        <v>34</v>
      </c>
      <c r="F14" s="3">
        <v>25018</v>
      </c>
      <c r="G14" s="3" t="s">
        <v>65</v>
      </c>
      <c r="H14" s="3"/>
      <c r="I14" s="3">
        <v>322</v>
      </c>
      <c r="J14" s="3" t="s">
        <v>70</v>
      </c>
    </row>
    <row r="15" spans="1:10" ht="15.75" thickBot="1" x14ac:dyDescent="0.3">
      <c r="B15"/>
      <c r="C15"/>
      <c r="D15"/>
      <c r="E15" s="14"/>
      <c r="F15" s="14"/>
      <c r="G15" s="14"/>
      <c r="H15" s="14"/>
      <c r="I15" s="14"/>
    </row>
    <row r="16" spans="1:10" x14ac:dyDescent="0.25">
      <c r="B16"/>
      <c r="C16"/>
      <c r="D16" s="67" t="s">
        <v>29</v>
      </c>
      <c r="E16" s="68"/>
      <c r="F16" s="14"/>
      <c r="G16" s="14"/>
      <c r="H16" s="14"/>
      <c r="I16" s="14"/>
    </row>
    <row r="17" spans="2:9" ht="15.75" thickBot="1" x14ac:dyDescent="0.3">
      <c r="B17"/>
      <c r="C17"/>
      <c r="D17" s="20" t="s">
        <v>31</v>
      </c>
      <c r="E17" s="21">
        <v>1</v>
      </c>
      <c r="F17" s="14"/>
      <c r="G17" s="14"/>
      <c r="H17" s="14"/>
      <c r="I17" s="14"/>
    </row>
    <row r="18" spans="2:9" ht="15.75" thickBot="1" x14ac:dyDescent="0.3">
      <c r="B18"/>
      <c r="C18"/>
      <c r="D18" s="31"/>
      <c r="E18" s="32"/>
      <c r="F18" s="14"/>
      <c r="G18" s="14"/>
      <c r="H18" s="14"/>
      <c r="I18" s="14"/>
    </row>
    <row r="19" spans="2:9" ht="15.75" thickBot="1" x14ac:dyDescent="0.3">
      <c r="B19"/>
      <c r="C19" s="72" t="s">
        <v>71</v>
      </c>
      <c r="D19" s="73"/>
      <c r="E19" s="73"/>
      <c r="F19" s="73"/>
      <c r="G19" s="73"/>
      <c r="H19" s="74"/>
      <c r="I19" s="14"/>
    </row>
    <row r="20" spans="2:9" ht="15.75" thickBot="1" x14ac:dyDescent="0.3">
      <c r="B20"/>
      <c r="C20" s="11" t="s">
        <v>1</v>
      </c>
      <c r="D20" s="12" t="s">
        <v>23</v>
      </c>
      <c r="E20" s="12" t="s">
        <v>24</v>
      </c>
      <c r="F20" s="12" t="s">
        <v>25</v>
      </c>
      <c r="G20" s="15" t="s">
        <v>30</v>
      </c>
      <c r="H20" s="13" t="s">
        <v>20</v>
      </c>
      <c r="I20" s="14"/>
    </row>
    <row r="21" spans="2:9" x14ac:dyDescent="0.25">
      <c r="B21"/>
      <c r="C21" s="8" t="s">
        <v>8</v>
      </c>
      <c r="D21" s="25">
        <f>D55+D72+D89+D106</f>
        <v>312844.64320955222</v>
      </c>
      <c r="E21" s="25">
        <f>E55+E72+E89+E106</f>
        <v>236023.74664072119</v>
      </c>
      <c r="F21" s="25">
        <f>F55+F72+F89+F106</f>
        <v>459454.25847249356</v>
      </c>
      <c r="G21" s="16"/>
      <c r="H21" s="29">
        <f>+F21+E21+D21</f>
        <v>1008322.6483227669</v>
      </c>
      <c r="I21" s="14"/>
    </row>
    <row r="22" spans="2:9" x14ac:dyDescent="0.25">
      <c r="B22"/>
      <c r="C22" s="9" t="s">
        <v>9</v>
      </c>
      <c r="D22" s="25">
        <f t="shared" ref="D22:F32" si="0">D56+D73+D90+D107</f>
        <v>291142.96264206478</v>
      </c>
      <c r="E22" s="25">
        <f t="shared" si="0"/>
        <v>229842.33723072853</v>
      </c>
      <c r="F22" s="25">
        <f t="shared" si="0"/>
        <v>393698.59250112745</v>
      </c>
      <c r="G22" s="17"/>
      <c r="H22" s="29">
        <f t="shared" ref="H22:H32" si="1">+F22+E22+D22</f>
        <v>914683.89237392077</v>
      </c>
      <c r="I22" s="14"/>
    </row>
    <row r="23" spans="2:9" x14ac:dyDescent="0.25">
      <c r="B23"/>
      <c r="C23" s="9" t="s">
        <v>10</v>
      </c>
      <c r="D23" s="25">
        <f t="shared" si="0"/>
        <v>300724.06451782928</v>
      </c>
      <c r="E23" s="25">
        <f t="shared" si="0"/>
        <v>228255.42294183958</v>
      </c>
      <c r="F23" s="25">
        <f t="shared" si="0"/>
        <v>396486.65198285761</v>
      </c>
      <c r="G23" s="17"/>
      <c r="H23" s="29">
        <f t="shared" si="1"/>
        <v>925466.1394425265</v>
      </c>
      <c r="I23" s="14"/>
    </row>
    <row r="24" spans="2:9" x14ac:dyDescent="0.25">
      <c r="B24"/>
      <c r="C24" s="9" t="s">
        <v>11</v>
      </c>
      <c r="D24" s="25">
        <f t="shared" si="0"/>
        <v>215699.05032081023</v>
      </c>
      <c r="E24" s="25">
        <f t="shared" si="0"/>
        <v>196069.16763192086</v>
      </c>
      <c r="F24" s="25">
        <f t="shared" si="0"/>
        <v>407515.6212085103</v>
      </c>
      <c r="G24" s="17"/>
      <c r="H24" s="29">
        <f t="shared" si="1"/>
        <v>819283.83916124143</v>
      </c>
      <c r="I24" s="14"/>
    </row>
    <row r="25" spans="2:9" x14ac:dyDescent="0.25">
      <c r="B25"/>
      <c r="C25" s="9" t="s">
        <v>12</v>
      </c>
      <c r="D25" s="25">
        <f t="shared" si="0"/>
        <v>317935.25681626378</v>
      </c>
      <c r="E25" s="25">
        <f t="shared" si="0"/>
        <v>220928.64387576934</v>
      </c>
      <c r="F25" s="25">
        <f t="shared" si="0"/>
        <v>394915.08227025502</v>
      </c>
      <c r="G25" s="17"/>
      <c r="H25" s="29">
        <f t="shared" si="1"/>
        <v>933778.9829622882</v>
      </c>
      <c r="I25" s="14"/>
    </row>
    <row r="26" spans="2:9" x14ac:dyDescent="0.25">
      <c r="B26"/>
      <c r="C26" s="9" t="s">
        <v>13</v>
      </c>
      <c r="D26" s="25">
        <f t="shared" si="0"/>
        <v>450618.54348531982</v>
      </c>
      <c r="E26" s="25">
        <f t="shared" si="0"/>
        <v>305246.87641402642</v>
      </c>
      <c r="F26" s="25">
        <f t="shared" si="0"/>
        <v>509109.76738569391</v>
      </c>
      <c r="G26" s="17"/>
      <c r="H26" s="29">
        <f t="shared" si="1"/>
        <v>1264975.18728504</v>
      </c>
      <c r="I26" s="14"/>
    </row>
    <row r="27" spans="2:9" x14ac:dyDescent="0.25">
      <c r="B27"/>
      <c r="C27" s="9" t="s">
        <v>14</v>
      </c>
      <c r="D27" s="25">
        <f t="shared" si="0"/>
        <v>499595.33676347154</v>
      </c>
      <c r="E27" s="25">
        <f t="shared" si="0"/>
        <v>382043.90499120927</v>
      </c>
      <c r="F27" s="25">
        <f t="shared" si="0"/>
        <v>619382.68439031986</v>
      </c>
      <c r="G27" s="17"/>
      <c r="H27" s="29">
        <f t="shared" si="1"/>
        <v>1501021.9261450006</v>
      </c>
      <c r="I27" s="14"/>
    </row>
    <row r="28" spans="2:9" x14ac:dyDescent="0.25">
      <c r="B28"/>
      <c r="C28" s="9" t="s">
        <v>15</v>
      </c>
      <c r="D28" s="25">
        <f t="shared" si="0"/>
        <v>530401.35708621657</v>
      </c>
      <c r="E28" s="25">
        <f t="shared" si="0"/>
        <v>365487.90401328204</v>
      </c>
      <c r="F28" s="25">
        <f t="shared" si="0"/>
        <v>638300.99874841131</v>
      </c>
      <c r="G28" s="17"/>
      <c r="H28" s="29">
        <f t="shared" si="1"/>
        <v>1534190.2598479099</v>
      </c>
      <c r="I28" s="14"/>
    </row>
    <row r="29" spans="2:9" x14ac:dyDescent="0.25">
      <c r="B29"/>
      <c r="C29" s="9" t="s">
        <v>16</v>
      </c>
      <c r="D29" s="25">
        <f t="shared" si="0"/>
        <v>417238.42593095667</v>
      </c>
      <c r="E29" s="25">
        <f t="shared" si="0"/>
        <v>320457.955969284</v>
      </c>
      <c r="F29" s="25">
        <f t="shared" si="0"/>
        <v>489249.5353081394</v>
      </c>
      <c r="G29" s="17"/>
      <c r="H29" s="29">
        <f t="shared" si="1"/>
        <v>1226945.9172083801</v>
      </c>
      <c r="I29" s="14"/>
    </row>
    <row r="30" spans="2:9" x14ac:dyDescent="0.25">
      <c r="B30"/>
      <c r="C30" s="9" t="s">
        <v>17</v>
      </c>
      <c r="D30" s="25">
        <f t="shared" si="0"/>
        <v>325508.62067472783</v>
      </c>
      <c r="E30" s="25">
        <f t="shared" si="0"/>
        <v>235104.147483376</v>
      </c>
      <c r="F30" s="25">
        <f t="shared" si="0"/>
        <v>432011.48790455871</v>
      </c>
      <c r="G30" s="17"/>
      <c r="H30" s="29">
        <f t="shared" si="1"/>
        <v>992624.25606266258</v>
      </c>
      <c r="I30" s="14"/>
    </row>
    <row r="31" spans="2:9" x14ac:dyDescent="0.25">
      <c r="B31"/>
      <c r="C31" s="9" t="s">
        <v>18</v>
      </c>
      <c r="D31" s="25">
        <f t="shared" si="0"/>
        <v>293551.7565918038</v>
      </c>
      <c r="E31" s="25">
        <f t="shared" si="0"/>
        <v>222512.76507755904</v>
      </c>
      <c r="F31" s="25">
        <f t="shared" si="0"/>
        <v>414370.19067502796</v>
      </c>
      <c r="G31" s="17"/>
      <c r="H31" s="29">
        <f t="shared" si="1"/>
        <v>930434.71234439081</v>
      </c>
      <c r="I31" s="14"/>
    </row>
    <row r="32" spans="2:9" ht="15.75" thickBot="1" x14ac:dyDescent="0.3">
      <c r="B32"/>
      <c r="C32" s="10" t="s">
        <v>19</v>
      </c>
      <c r="D32" s="25">
        <f t="shared" si="0"/>
        <v>288442.66142938758</v>
      </c>
      <c r="E32" s="25">
        <f t="shared" si="0"/>
        <v>245707.81056093023</v>
      </c>
      <c r="F32" s="25">
        <f t="shared" si="0"/>
        <v>529373.326853554</v>
      </c>
      <c r="G32" s="18"/>
      <c r="H32" s="29">
        <f t="shared" si="1"/>
        <v>1063523.7988438718</v>
      </c>
      <c r="I32" s="14"/>
    </row>
    <row r="33" spans="2:9" ht="15.75" thickBot="1" x14ac:dyDescent="0.3">
      <c r="B33"/>
      <c r="C33" s="7" t="s">
        <v>0</v>
      </c>
      <c r="D33" s="28">
        <f>SUM(D21:D32)</f>
        <v>4243702.6794684045</v>
      </c>
      <c r="E33" s="28">
        <f t="shared" ref="E33:F33" si="2">SUM(E21:E32)</f>
        <v>3187680.6828306462</v>
      </c>
      <c r="F33" s="28">
        <f t="shared" si="2"/>
        <v>5683868.1977009494</v>
      </c>
      <c r="G33" s="19"/>
      <c r="H33" s="30">
        <f>SUM(H21:H32)</f>
        <v>13115251.559999999</v>
      </c>
      <c r="I33" s="14"/>
    </row>
    <row r="34" spans="2:9" x14ac:dyDescent="0.25">
      <c r="B34"/>
      <c r="C34" s="22"/>
      <c r="D34" s="33"/>
      <c r="E34" s="33"/>
      <c r="F34" s="34"/>
      <c r="G34" s="23"/>
      <c r="H34" s="34"/>
      <c r="I34" s="14"/>
    </row>
    <row r="35" spans="2:9" ht="15.75" thickBot="1" x14ac:dyDescent="0.3">
      <c r="B35"/>
      <c r="C35" s="22"/>
      <c r="D35" s="35"/>
      <c r="E35" s="35"/>
      <c r="F35" s="34"/>
      <c r="G35" s="23"/>
      <c r="H35" s="34"/>
      <c r="I35" s="14"/>
    </row>
    <row r="36" spans="2:9" ht="15.75" thickBot="1" x14ac:dyDescent="0.3">
      <c r="B36"/>
      <c r="C36" s="69" t="s">
        <v>72</v>
      </c>
      <c r="D36" s="70"/>
      <c r="E36" s="70"/>
      <c r="F36" s="70"/>
      <c r="G36" s="70"/>
      <c r="H36" s="71"/>
      <c r="I36" s="14"/>
    </row>
    <row r="37" spans="2:9" ht="15.75" thickBot="1" x14ac:dyDescent="0.3">
      <c r="B37"/>
      <c r="C37" s="11" t="s">
        <v>1</v>
      </c>
      <c r="D37" s="12" t="s">
        <v>23</v>
      </c>
      <c r="E37" s="12" t="s">
        <v>24</v>
      </c>
      <c r="F37" s="12" t="s">
        <v>25</v>
      </c>
      <c r="G37" s="15" t="s">
        <v>30</v>
      </c>
      <c r="H37" s="13" t="s">
        <v>20</v>
      </c>
      <c r="I37" s="14"/>
    </row>
    <row r="38" spans="2:9" x14ac:dyDescent="0.25">
      <c r="B38"/>
      <c r="C38" s="8" t="s">
        <v>8</v>
      </c>
      <c r="D38" s="25">
        <f>D123+D140+D157</f>
        <v>94476.819999999992</v>
      </c>
      <c r="E38" s="25">
        <f t="shared" ref="E38:F38" si="3">E123+E140+E157</f>
        <v>75882.649999999994</v>
      </c>
      <c r="F38" s="25">
        <f t="shared" si="3"/>
        <v>156475.70000000001</v>
      </c>
      <c r="G38" s="16"/>
      <c r="H38" s="29">
        <f>+F38+E38+D38</f>
        <v>326835.17</v>
      </c>
      <c r="I38" s="14"/>
    </row>
    <row r="39" spans="2:9" x14ac:dyDescent="0.25">
      <c r="B39"/>
      <c r="C39" s="9" t="s">
        <v>9</v>
      </c>
      <c r="D39" s="25">
        <f t="shared" ref="D39:F49" si="4">D124+D141+D158</f>
        <v>86558.31</v>
      </c>
      <c r="E39" s="25">
        <f t="shared" si="4"/>
        <v>72121.929999999993</v>
      </c>
      <c r="F39" s="25">
        <f t="shared" si="4"/>
        <v>127987.48000000001</v>
      </c>
      <c r="G39" s="17"/>
      <c r="H39" s="29">
        <f t="shared" ref="H39:H49" si="5">+F39+E39+D39</f>
        <v>286667.71999999997</v>
      </c>
      <c r="I39" s="14"/>
    </row>
    <row r="40" spans="2:9" x14ac:dyDescent="0.25">
      <c r="B40"/>
      <c r="C40" s="9" t="s">
        <v>10</v>
      </c>
      <c r="D40" s="25">
        <f t="shared" si="4"/>
        <v>82248.52</v>
      </c>
      <c r="E40" s="25">
        <f t="shared" si="4"/>
        <v>67614.880000000005</v>
      </c>
      <c r="F40" s="25">
        <f t="shared" si="4"/>
        <v>127066.18</v>
      </c>
      <c r="G40" s="17"/>
      <c r="H40" s="29">
        <f t="shared" si="5"/>
        <v>276929.58</v>
      </c>
      <c r="I40" s="14"/>
    </row>
    <row r="41" spans="2:9" x14ac:dyDescent="0.25">
      <c r="B41"/>
      <c r="C41" s="9" t="s">
        <v>11</v>
      </c>
      <c r="D41" s="25">
        <f t="shared" si="4"/>
        <v>50194.479999999996</v>
      </c>
      <c r="E41" s="25">
        <f t="shared" si="4"/>
        <v>51459.07</v>
      </c>
      <c r="F41" s="25">
        <f t="shared" si="4"/>
        <v>121796.68000000001</v>
      </c>
      <c r="G41" s="17"/>
      <c r="H41" s="29">
        <f t="shared" si="5"/>
        <v>223450.22999999998</v>
      </c>
      <c r="I41" s="14"/>
    </row>
    <row r="42" spans="2:9" x14ac:dyDescent="0.25">
      <c r="B42"/>
      <c r="C42" s="9" t="s">
        <v>12</v>
      </c>
      <c r="D42" s="25">
        <f t="shared" si="4"/>
        <v>61183.25</v>
      </c>
      <c r="E42" s="25">
        <f t="shared" si="4"/>
        <v>53890.5</v>
      </c>
      <c r="F42" s="25">
        <f t="shared" si="4"/>
        <v>114460.12</v>
      </c>
      <c r="G42" s="17"/>
      <c r="H42" s="29">
        <f t="shared" si="5"/>
        <v>229533.87</v>
      </c>
      <c r="I42" s="14"/>
    </row>
    <row r="43" spans="2:9" x14ac:dyDescent="0.25">
      <c r="B43"/>
      <c r="C43" s="9" t="s">
        <v>13</v>
      </c>
      <c r="D43" s="25">
        <f t="shared" si="4"/>
        <v>73605.81</v>
      </c>
      <c r="E43" s="25">
        <f t="shared" si="4"/>
        <v>59454.969999999994</v>
      </c>
      <c r="F43" s="25">
        <f t="shared" si="4"/>
        <v>127236.72</v>
      </c>
      <c r="G43" s="17"/>
      <c r="H43" s="29">
        <f t="shared" si="5"/>
        <v>260297.5</v>
      </c>
      <c r="I43" s="14"/>
    </row>
    <row r="44" spans="2:9" x14ac:dyDescent="0.25">
      <c r="B44"/>
      <c r="C44" s="9" t="s">
        <v>14</v>
      </c>
      <c r="D44" s="25">
        <f t="shared" si="4"/>
        <v>79694.010000000009</v>
      </c>
      <c r="E44" s="25">
        <f t="shared" si="4"/>
        <v>68760.350000000006</v>
      </c>
      <c r="F44" s="25">
        <f t="shared" si="4"/>
        <v>138496.02000000002</v>
      </c>
      <c r="G44" s="17"/>
      <c r="H44" s="29">
        <f t="shared" si="5"/>
        <v>286950.38</v>
      </c>
      <c r="I44" s="14"/>
    </row>
    <row r="45" spans="2:9" x14ac:dyDescent="0.25">
      <c r="B45"/>
      <c r="C45" s="9" t="s">
        <v>15</v>
      </c>
      <c r="D45" s="25">
        <f t="shared" si="4"/>
        <v>83205.290000000008</v>
      </c>
      <c r="E45" s="25">
        <f t="shared" si="4"/>
        <v>67982.75</v>
      </c>
      <c r="F45" s="25">
        <f t="shared" si="4"/>
        <v>143038.25</v>
      </c>
      <c r="G45" s="17"/>
      <c r="H45" s="29">
        <f t="shared" si="5"/>
        <v>294226.29000000004</v>
      </c>
      <c r="I45" s="14"/>
    </row>
    <row r="46" spans="2:9" x14ac:dyDescent="0.25">
      <c r="B46"/>
      <c r="C46" s="9" t="s">
        <v>16</v>
      </c>
      <c r="D46" s="25">
        <f t="shared" si="4"/>
        <v>71515.41</v>
      </c>
      <c r="E46" s="25">
        <f t="shared" si="4"/>
        <v>68175.13</v>
      </c>
      <c r="F46" s="25">
        <f t="shared" si="4"/>
        <v>128731.03</v>
      </c>
      <c r="G46" s="17"/>
      <c r="H46" s="29">
        <f t="shared" si="5"/>
        <v>268421.57</v>
      </c>
      <c r="I46" s="14"/>
    </row>
    <row r="47" spans="2:9" x14ac:dyDescent="0.25">
      <c r="B47"/>
      <c r="C47" s="9" t="s">
        <v>17</v>
      </c>
      <c r="D47" s="25">
        <f t="shared" si="4"/>
        <v>82564.25</v>
      </c>
      <c r="E47" s="25">
        <f t="shared" si="4"/>
        <v>65280.740000000005</v>
      </c>
      <c r="F47" s="25">
        <f t="shared" si="4"/>
        <v>131414.65</v>
      </c>
      <c r="G47" s="17"/>
      <c r="H47" s="29">
        <f t="shared" si="5"/>
        <v>279259.64</v>
      </c>
      <c r="I47" s="14"/>
    </row>
    <row r="48" spans="2:9" x14ac:dyDescent="0.25">
      <c r="B48"/>
      <c r="C48" s="9" t="s">
        <v>18</v>
      </c>
      <c r="D48" s="25">
        <f t="shared" si="4"/>
        <v>77715.59</v>
      </c>
      <c r="E48" s="25">
        <f t="shared" si="4"/>
        <v>67683.58</v>
      </c>
      <c r="F48" s="25">
        <f t="shared" si="4"/>
        <v>136599.81</v>
      </c>
      <c r="G48" s="17"/>
      <c r="H48" s="29">
        <f t="shared" si="5"/>
        <v>281998.98</v>
      </c>
      <c r="I48" s="14"/>
    </row>
    <row r="49" spans="2:10" ht="15.75" thickBot="1" x14ac:dyDescent="0.3">
      <c r="B49"/>
      <c r="C49" s="10" t="s">
        <v>19</v>
      </c>
      <c r="D49" s="25">
        <f t="shared" si="4"/>
        <v>82089.38</v>
      </c>
      <c r="E49" s="25">
        <f t="shared" si="4"/>
        <v>76077.5</v>
      </c>
      <c r="F49" s="25">
        <f t="shared" si="4"/>
        <v>164964.5</v>
      </c>
      <c r="G49" s="18"/>
      <c r="H49" s="29">
        <f t="shared" si="5"/>
        <v>323131.38</v>
      </c>
      <c r="I49" s="14"/>
    </row>
    <row r="50" spans="2:10" ht="15.75" thickBot="1" x14ac:dyDescent="0.3">
      <c r="B50"/>
      <c r="C50" s="7" t="s">
        <v>0</v>
      </c>
      <c r="D50" s="28">
        <f>SUM(D38:D49)</f>
        <v>925051.12</v>
      </c>
      <c r="E50" s="28">
        <f t="shared" ref="E50:F50" si="6">SUM(E38:E49)</f>
        <v>794384.04999999993</v>
      </c>
      <c r="F50" s="28">
        <f t="shared" si="6"/>
        <v>1618267.14</v>
      </c>
      <c r="G50" s="19"/>
      <c r="H50" s="30">
        <f>SUM(H38:H49)</f>
        <v>3337702.3099999996</v>
      </c>
      <c r="I50" s="14"/>
    </row>
    <row r="51" spans="2:10" x14ac:dyDescent="0.25">
      <c r="B51"/>
      <c r="C51" s="22"/>
      <c r="D51" s="34"/>
      <c r="E51" s="34"/>
      <c r="F51" s="34"/>
      <c r="G51" s="23"/>
      <c r="H51" s="34"/>
      <c r="I51" s="14"/>
    </row>
    <row r="52" spans="2:10" ht="15.75" thickBot="1" x14ac:dyDescent="0.3">
      <c r="B52"/>
      <c r="C52"/>
      <c r="D52" s="31"/>
      <c r="E52" s="32"/>
      <c r="F52" s="14"/>
      <c r="G52" s="14"/>
      <c r="H52" s="14"/>
      <c r="I52" s="14"/>
    </row>
    <row r="53" spans="2:10" ht="15.75" thickBot="1" x14ac:dyDescent="0.3">
      <c r="B53"/>
      <c r="C53" s="64" t="s">
        <v>73</v>
      </c>
      <c r="D53" s="65"/>
      <c r="E53" s="65"/>
      <c r="F53" s="65"/>
      <c r="G53" s="65"/>
      <c r="H53" s="66"/>
      <c r="I53" s="14"/>
    </row>
    <row r="54" spans="2:10" ht="15.75" thickBot="1" x14ac:dyDescent="0.3">
      <c r="B54"/>
      <c r="C54" s="11" t="s">
        <v>1</v>
      </c>
      <c r="D54" s="12" t="s">
        <v>23</v>
      </c>
      <c r="E54" s="12" t="s">
        <v>24</v>
      </c>
      <c r="F54" s="12" t="s">
        <v>25</v>
      </c>
      <c r="G54" s="15" t="s">
        <v>30</v>
      </c>
      <c r="H54" s="13" t="s">
        <v>20</v>
      </c>
      <c r="I54" s="14"/>
    </row>
    <row r="55" spans="2:10" s="5" customFormat="1" x14ac:dyDescent="0.25">
      <c r="B55" s="6"/>
      <c r="C55" s="8" t="s">
        <v>8</v>
      </c>
      <c r="D55" s="25">
        <v>176530</v>
      </c>
      <c r="E55" s="25">
        <v>132924</v>
      </c>
      <c r="F55" s="25">
        <v>259092</v>
      </c>
      <c r="G55" s="16"/>
      <c r="H55" s="29">
        <f>+F55+E55+D55</f>
        <v>568546</v>
      </c>
      <c r="J55"/>
    </row>
    <row r="56" spans="2:10" s="5" customFormat="1" x14ac:dyDescent="0.25">
      <c r="B56" s="6"/>
      <c r="C56" s="9" t="s">
        <v>9</v>
      </c>
      <c r="D56" s="26">
        <v>165585</v>
      </c>
      <c r="E56" s="26">
        <v>130118</v>
      </c>
      <c r="F56" s="26">
        <v>222780</v>
      </c>
      <c r="G56" s="17"/>
      <c r="H56" s="29">
        <f t="shared" ref="H56:H66" si="7">+F56+E56+D56</f>
        <v>518483</v>
      </c>
      <c r="J56"/>
    </row>
    <row r="57" spans="2:10" s="5" customFormat="1" x14ac:dyDescent="0.25">
      <c r="B57" s="6"/>
      <c r="C57" s="9" t="s">
        <v>10</v>
      </c>
      <c r="D57" s="26">
        <v>170308</v>
      </c>
      <c r="E57" s="26">
        <v>129075</v>
      </c>
      <c r="F57" s="26">
        <v>224855</v>
      </c>
      <c r="G57" s="17"/>
      <c r="H57" s="29">
        <f t="shared" si="7"/>
        <v>524238</v>
      </c>
      <c r="J57"/>
    </row>
    <row r="58" spans="2:10" s="5" customFormat="1" x14ac:dyDescent="0.25">
      <c r="B58" s="6"/>
      <c r="C58" s="9" t="s">
        <v>11</v>
      </c>
      <c r="D58" s="26">
        <v>122049</v>
      </c>
      <c r="E58" s="26">
        <v>110278</v>
      </c>
      <c r="F58" s="26">
        <v>230097</v>
      </c>
      <c r="G58" s="17"/>
      <c r="H58" s="29">
        <f t="shared" si="7"/>
        <v>462424</v>
      </c>
      <c r="J58"/>
    </row>
    <row r="59" spans="2:10" s="5" customFormat="1" x14ac:dyDescent="0.25">
      <c r="B59" s="6"/>
      <c r="C59" s="9" t="s">
        <v>12</v>
      </c>
      <c r="D59" s="26">
        <v>181597</v>
      </c>
      <c r="E59" s="26">
        <v>125413</v>
      </c>
      <c r="F59" s="26">
        <v>223878</v>
      </c>
      <c r="G59" s="17"/>
      <c r="H59" s="29">
        <f t="shared" si="7"/>
        <v>530888</v>
      </c>
      <c r="J59"/>
    </row>
    <row r="60" spans="2:10" s="5" customFormat="1" x14ac:dyDescent="0.25">
      <c r="B60" s="6"/>
      <c r="C60" s="9" t="s">
        <v>13</v>
      </c>
      <c r="D60" s="26">
        <v>259031</v>
      </c>
      <c r="E60" s="26">
        <v>174544</v>
      </c>
      <c r="F60" s="26">
        <v>290379</v>
      </c>
      <c r="G60" s="17"/>
      <c r="H60" s="29">
        <f t="shared" si="7"/>
        <v>723954</v>
      </c>
      <c r="J60"/>
    </row>
    <row r="61" spans="2:10" s="5" customFormat="1" x14ac:dyDescent="0.25">
      <c r="B61" s="6"/>
      <c r="C61" s="9" t="s">
        <v>14</v>
      </c>
      <c r="D61" s="26">
        <v>287101</v>
      </c>
      <c r="E61" s="26">
        <v>218734</v>
      </c>
      <c r="F61" s="26">
        <v>352963</v>
      </c>
      <c r="G61" s="17"/>
      <c r="H61" s="29">
        <f t="shared" si="7"/>
        <v>858798</v>
      </c>
      <c r="J61"/>
    </row>
    <row r="62" spans="2:10" s="5" customFormat="1" x14ac:dyDescent="0.25">
      <c r="B62" s="6"/>
      <c r="C62" s="9" t="s">
        <v>15</v>
      </c>
      <c r="D62" s="26">
        <v>305837</v>
      </c>
      <c r="E62" s="26">
        <v>209741</v>
      </c>
      <c r="F62" s="26">
        <v>364592</v>
      </c>
      <c r="G62" s="17"/>
      <c r="H62" s="29">
        <f t="shared" si="7"/>
        <v>880170</v>
      </c>
      <c r="J62"/>
    </row>
    <row r="63" spans="2:10" s="5" customFormat="1" x14ac:dyDescent="0.25">
      <c r="B63" s="6"/>
      <c r="C63" s="9" t="s">
        <v>16</v>
      </c>
      <c r="D63" s="26">
        <v>240383</v>
      </c>
      <c r="E63" s="26">
        <v>183676</v>
      </c>
      <c r="F63" s="26">
        <v>279209</v>
      </c>
      <c r="G63" s="17"/>
      <c r="H63" s="29">
        <f t="shared" si="7"/>
        <v>703268</v>
      </c>
      <c r="J63"/>
    </row>
    <row r="64" spans="2:10" s="5" customFormat="1" x14ac:dyDescent="0.25">
      <c r="B64" s="6"/>
      <c r="C64" s="9" t="s">
        <v>17</v>
      </c>
      <c r="D64" s="26">
        <v>187026</v>
      </c>
      <c r="E64" s="26">
        <v>134374</v>
      </c>
      <c r="F64" s="26">
        <v>246200</v>
      </c>
      <c r="G64" s="17"/>
      <c r="H64" s="29">
        <f t="shared" si="7"/>
        <v>567600</v>
      </c>
      <c r="J64"/>
    </row>
    <row r="65" spans="2:10" s="5" customFormat="1" x14ac:dyDescent="0.25">
      <c r="B65" s="6"/>
      <c r="C65" s="9" t="s">
        <v>18</v>
      </c>
      <c r="D65" s="26">
        <v>165902</v>
      </c>
      <c r="E65" s="26">
        <v>125155</v>
      </c>
      <c r="F65" s="26">
        <v>233024</v>
      </c>
      <c r="G65" s="17"/>
      <c r="H65" s="29">
        <f t="shared" si="7"/>
        <v>524081</v>
      </c>
      <c r="J65"/>
    </row>
    <row r="66" spans="2:10" s="5" customFormat="1" ht="15.75" thickBot="1" x14ac:dyDescent="0.3">
      <c r="B66" s="6"/>
      <c r="C66" s="10" t="s">
        <v>19</v>
      </c>
      <c r="D66" s="27">
        <v>163166</v>
      </c>
      <c r="E66" s="27">
        <v>138839</v>
      </c>
      <c r="F66" s="27">
        <v>299147</v>
      </c>
      <c r="G66" s="18"/>
      <c r="H66" s="29">
        <f t="shared" si="7"/>
        <v>601152</v>
      </c>
      <c r="J66"/>
    </row>
    <row r="67" spans="2:10" s="5" customFormat="1" ht="15.75" thickBot="1" x14ac:dyDescent="0.3">
      <c r="B67" s="6"/>
      <c r="C67" s="7" t="s">
        <v>0</v>
      </c>
      <c r="D67" s="28">
        <f>SUM(D55:D66)</f>
        <v>2424515</v>
      </c>
      <c r="E67" s="28">
        <f>SUM(E55:E66)</f>
        <v>1812871</v>
      </c>
      <c r="F67" s="28">
        <f>SUM(F55:F66)</f>
        <v>3226216</v>
      </c>
      <c r="G67" s="19"/>
      <c r="H67" s="30">
        <f>SUM(H55:H66)</f>
        <v>7463602</v>
      </c>
      <c r="J67"/>
    </row>
    <row r="68" spans="2:10" s="5" customFormat="1" x14ac:dyDescent="0.25">
      <c r="B68" s="6"/>
      <c r="C68" s="22"/>
      <c r="D68" s="23"/>
      <c r="E68" s="23"/>
      <c r="F68" s="23"/>
      <c r="G68" s="23"/>
      <c r="H68" s="23"/>
      <c r="J68"/>
    </row>
    <row r="69" spans="2:10" s="5" customFormat="1" ht="15.75" thickBot="1" x14ac:dyDescent="0.3">
      <c r="B69" s="6"/>
      <c r="C69" s="22"/>
      <c r="D69" s="23"/>
      <c r="E69" s="23"/>
      <c r="F69" s="23"/>
      <c r="G69" s="23"/>
      <c r="H69" s="23"/>
      <c r="J69"/>
    </row>
    <row r="70" spans="2:10" s="5" customFormat="1" ht="15.75" thickBot="1" x14ac:dyDescent="0.3">
      <c r="B70" s="6"/>
      <c r="C70" s="75" t="s">
        <v>74</v>
      </c>
      <c r="D70" s="76"/>
      <c r="E70" s="76"/>
      <c r="F70" s="76"/>
      <c r="G70" s="76"/>
      <c r="H70" s="77"/>
      <c r="J70"/>
    </row>
    <row r="71" spans="2:10" s="5" customFormat="1" ht="15.75" thickBot="1" x14ac:dyDescent="0.3">
      <c r="B71" s="6"/>
      <c r="C71" s="36" t="s">
        <v>1</v>
      </c>
      <c r="D71" s="37" t="s">
        <v>23</v>
      </c>
      <c r="E71" s="37" t="s">
        <v>24</v>
      </c>
      <c r="F71" s="37" t="s">
        <v>25</v>
      </c>
      <c r="G71" s="38" t="s">
        <v>30</v>
      </c>
      <c r="H71" s="39" t="s">
        <v>20</v>
      </c>
      <c r="J71"/>
    </row>
    <row r="72" spans="2:10" s="5" customFormat="1" x14ac:dyDescent="0.25">
      <c r="B72" s="6"/>
      <c r="C72" s="40" t="s">
        <v>8</v>
      </c>
      <c r="D72" s="41">
        <f>D55/$D$67*$D$84</f>
        <v>118260.59320955219</v>
      </c>
      <c r="E72" s="41">
        <f>E55/$E$67*$E$84</f>
        <v>89048.156640721194</v>
      </c>
      <c r="F72" s="41">
        <f>F55/$F$67*$F$84</f>
        <v>173570.34847249358</v>
      </c>
      <c r="G72" s="42"/>
      <c r="H72" s="43">
        <f>+F72+E72+D72</f>
        <v>380879.09832276695</v>
      </c>
      <c r="J72"/>
    </row>
    <row r="73" spans="2:10" s="5" customFormat="1" x14ac:dyDescent="0.25">
      <c r="B73" s="6"/>
      <c r="C73" s="44" t="s">
        <v>9</v>
      </c>
      <c r="D73" s="41">
        <f t="shared" ref="D73:D83" si="8">D56/$D$67*$D$84</f>
        <v>110928.34264206477</v>
      </c>
      <c r="E73" s="41">
        <f t="shared" ref="E73:E83" si="9">E56/$E$67*$E$84</f>
        <v>87168.367230728531</v>
      </c>
      <c r="F73" s="41">
        <f t="shared" ref="F73:F83" si="10">F56/$F$67*$F$84</f>
        <v>149244.29250112749</v>
      </c>
      <c r="G73" s="45"/>
      <c r="H73" s="43">
        <f t="shared" ref="H73:H83" si="11">+F73+E73+D73</f>
        <v>347341.00237392081</v>
      </c>
      <c r="J73"/>
    </row>
    <row r="74" spans="2:10" s="5" customFormat="1" x14ac:dyDescent="0.25">
      <c r="B74" s="6"/>
      <c r="C74" s="44" t="s">
        <v>10</v>
      </c>
      <c r="D74" s="41">
        <f t="shared" si="8"/>
        <v>114092.36451782934</v>
      </c>
      <c r="E74" s="41">
        <f t="shared" si="9"/>
        <v>86469.6429418396</v>
      </c>
      <c r="F74" s="41">
        <f t="shared" si="10"/>
        <v>150634.37198285761</v>
      </c>
      <c r="G74" s="45"/>
      <c r="H74" s="43">
        <f t="shared" si="11"/>
        <v>351196.37944252655</v>
      </c>
      <c r="J74"/>
    </row>
    <row r="75" spans="2:10" s="5" customFormat="1" x14ac:dyDescent="0.25">
      <c r="B75" s="6"/>
      <c r="C75" s="44" t="s">
        <v>11</v>
      </c>
      <c r="D75" s="41">
        <f>D58/$D$67*$D$84</f>
        <v>81762.800320810245</v>
      </c>
      <c r="E75" s="41">
        <f>E58/$E$67*$E$84</f>
        <v>73877.197631920877</v>
      </c>
      <c r="F75" s="41">
        <f t="shared" si="10"/>
        <v>154146.08120851032</v>
      </c>
      <c r="G75" s="45"/>
      <c r="H75" s="43">
        <f t="shared" si="11"/>
        <v>309786.07916124142</v>
      </c>
      <c r="J75"/>
    </row>
    <row r="76" spans="2:10" s="5" customFormat="1" x14ac:dyDescent="0.25">
      <c r="B76" s="6"/>
      <c r="C76" s="44" t="s">
        <v>12</v>
      </c>
      <c r="D76" s="41">
        <f t="shared" si="8"/>
        <v>121655.06681626379</v>
      </c>
      <c r="E76" s="41">
        <f t="shared" si="9"/>
        <v>84016.403875769363</v>
      </c>
      <c r="F76" s="41">
        <f t="shared" si="10"/>
        <v>149979.86227025502</v>
      </c>
      <c r="G76" s="45"/>
      <c r="H76" s="43">
        <f t="shared" si="11"/>
        <v>355651.33296228817</v>
      </c>
      <c r="J76"/>
    </row>
    <row r="77" spans="2:10" s="5" customFormat="1" x14ac:dyDescent="0.25">
      <c r="B77" s="6"/>
      <c r="C77" s="44" t="s">
        <v>13</v>
      </c>
      <c r="D77" s="41">
        <f t="shared" si="8"/>
        <v>173529.48348531983</v>
      </c>
      <c r="E77" s="41">
        <f t="shared" si="9"/>
        <v>116930.13641402636</v>
      </c>
      <c r="F77" s="41">
        <f t="shared" si="10"/>
        <v>194530.06738569392</v>
      </c>
      <c r="G77" s="45"/>
      <c r="H77" s="43">
        <f t="shared" si="11"/>
        <v>484989.6872850401</v>
      </c>
      <c r="J77"/>
    </row>
    <row r="78" spans="2:10" s="5" customFormat="1" x14ac:dyDescent="0.25">
      <c r="B78" s="6"/>
      <c r="C78" s="44" t="s">
        <v>14</v>
      </c>
      <c r="D78" s="41">
        <f t="shared" si="8"/>
        <v>192334.07676347156</v>
      </c>
      <c r="E78" s="41">
        <f t="shared" si="9"/>
        <v>146533.80499120933</v>
      </c>
      <c r="F78" s="41">
        <f t="shared" si="10"/>
        <v>236456.20439031985</v>
      </c>
      <c r="G78" s="45"/>
      <c r="H78" s="43">
        <f t="shared" si="11"/>
        <v>575324.08614500077</v>
      </c>
      <c r="J78"/>
    </row>
    <row r="79" spans="2:10" s="5" customFormat="1" x14ac:dyDescent="0.25">
      <c r="B79" s="6"/>
      <c r="C79" s="44" t="s">
        <v>15</v>
      </c>
      <c r="D79" s="41">
        <f t="shared" si="8"/>
        <v>204885.65708621652</v>
      </c>
      <c r="E79" s="41">
        <f t="shared" si="9"/>
        <v>140509.23401328205</v>
      </c>
      <c r="F79" s="41">
        <f>F62/$F$67*$F$84</f>
        <v>244246.6787484113</v>
      </c>
      <c r="G79" s="45"/>
      <c r="H79" s="43">
        <f t="shared" si="11"/>
        <v>589641.56984790985</v>
      </c>
      <c r="J79"/>
    </row>
    <row r="80" spans="2:10" s="5" customFormat="1" x14ac:dyDescent="0.25">
      <c r="B80" s="6"/>
      <c r="C80" s="44" t="s">
        <v>16</v>
      </c>
      <c r="D80" s="41">
        <f t="shared" si="8"/>
        <v>161036.85593095666</v>
      </c>
      <c r="E80" s="41">
        <f t="shared" si="9"/>
        <v>123047.82596928399</v>
      </c>
      <c r="F80" s="41">
        <f t="shared" si="10"/>
        <v>187047.08530813945</v>
      </c>
      <c r="G80" s="45"/>
      <c r="H80" s="43">
        <f t="shared" si="11"/>
        <v>471131.7672083801</v>
      </c>
      <c r="J80"/>
    </row>
    <row r="81" spans="2:10" s="5" customFormat="1" x14ac:dyDescent="0.25">
      <c r="B81" s="6"/>
      <c r="C81" s="44" t="s">
        <v>17</v>
      </c>
      <c r="D81" s="41">
        <f t="shared" si="8"/>
        <v>125292.05067472784</v>
      </c>
      <c r="E81" s="41">
        <f t="shared" si="9"/>
        <v>90019.537483375985</v>
      </c>
      <c r="F81" s="41">
        <f t="shared" si="10"/>
        <v>164933.76790455868</v>
      </c>
      <c r="G81" s="45"/>
      <c r="H81" s="43">
        <f t="shared" si="11"/>
        <v>380245.3560626625</v>
      </c>
      <c r="J81"/>
    </row>
    <row r="82" spans="2:10" s="5" customFormat="1" x14ac:dyDescent="0.25">
      <c r="B82" s="6"/>
      <c r="C82" s="44" t="s">
        <v>18</v>
      </c>
      <c r="D82" s="41">
        <f t="shared" si="8"/>
        <v>111140.7065918038</v>
      </c>
      <c r="E82" s="41">
        <f t="shared" si="9"/>
        <v>83843.565077559062</v>
      </c>
      <c r="F82" s="41">
        <f t="shared" si="10"/>
        <v>156106.93067502795</v>
      </c>
      <c r="G82" s="45"/>
      <c r="H82" s="43">
        <f t="shared" si="11"/>
        <v>351091.2023443908</v>
      </c>
      <c r="J82"/>
    </row>
    <row r="83" spans="2:10" s="5" customFormat="1" ht="15.75" thickBot="1" x14ac:dyDescent="0.3">
      <c r="B83" s="6"/>
      <c r="C83" s="46" t="s">
        <v>19</v>
      </c>
      <c r="D83" s="41">
        <f t="shared" si="8"/>
        <v>109307.81142938758</v>
      </c>
      <c r="E83" s="41">
        <f t="shared" si="9"/>
        <v>93010.720560930233</v>
      </c>
      <c r="F83" s="41">
        <f t="shared" si="10"/>
        <v>200403.9068535541</v>
      </c>
      <c r="G83" s="47"/>
      <c r="H83" s="43">
        <f t="shared" si="11"/>
        <v>402722.43884387193</v>
      </c>
      <c r="J83"/>
    </row>
    <row r="84" spans="2:10" s="5" customFormat="1" ht="15.75" thickBot="1" x14ac:dyDescent="0.3">
      <c r="B84" s="6"/>
      <c r="C84" s="48" t="s">
        <v>0</v>
      </c>
      <c r="D84" s="49">
        <f>D67/$H$67*$H$84</f>
        <v>1624225.8094684042</v>
      </c>
      <c r="E84" s="49">
        <f>E67/$H$67*$H$84</f>
        <v>1214474.5928306466</v>
      </c>
      <c r="F84" s="49">
        <f>F67/$H$67*$H$84</f>
        <v>2161299.5977009493</v>
      </c>
      <c r="G84" s="50"/>
      <c r="H84" s="51">
        <v>5000000</v>
      </c>
      <c r="J84"/>
    </row>
    <row r="85" spans="2:10" s="5" customFormat="1" x14ac:dyDescent="0.25">
      <c r="B85" s="6"/>
      <c r="C85" s="22"/>
      <c r="D85" s="23"/>
      <c r="E85" s="23"/>
      <c r="F85" s="23"/>
      <c r="G85" s="23"/>
      <c r="H85" s="23"/>
      <c r="J85"/>
    </row>
    <row r="86" spans="2:10" ht="15.75" thickBot="1" x14ac:dyDescent="0.3"/>
    <row r="87" spans="2:10" ht="15.75" thickBot="1" x14ac:dyDescent="0.3">
      <c r="C87" s="64" t="s">
        <v>75</v>
      </c>
      <c r="D87" s="65"/>
      <c r="E87" s="65"/>
      <c r="F87" s="65"/>
      <c r="G87" s="65"/>
      <c r="H87" s="66"/>
    </row>
    <row r="88" spans="2:10" ht="15.75" thickBot="1" x14ac:dyDescent="0.3">
      <c r="C88" s="11" t="s">
        <v>1</v>
      </c>
      <c r="D88" s="12" t="s">
        <v>23</v>
      </c>
      <c r="E88" s="12" t="s">
        <v>24</v>
      </c>
      <c r="F88" s="12" t="s">
        <v>25</v>
      </c>
      <c r="G88" s="15" t="s">
        <v>30</v>
      </c>
      <c r="H88" s="13" t="s">
        <v>20</v>
      </c>
    </row>
    <row r="89" spans="2:10" x14ac:dyDescent="0.25">
      <c r="C89" s="8" t="s">
        <v>8</v>
      </c>
      <c r="D89" s="25">
        <v>15456.4</v>
      </c>
      <c r="E89" s="25">
        <v>11161.99</v>
      </c>
      <c r="F89" s="25">
        <v>20633.8</v>
      </c>
      <c r="G89" s="16"/>
      <c r="H89" s="29">
        <f>+F89+E89+D89</f>
        <v>47252.19</v>
      </c>
    </row>
    <row r="90" spans="2:10" x14ac:dyDescent="0.25">
      <c r="C90" s="9" t="s">
        <v>9</v>
      </c>
      <c r="D90" s="26">
        <v>12325</v>
      </c>
      <c r="E90" s="26">
        <v>9858.99</v>
      </c>
      <c r="F90" s="26">
        <v>16398.599999999999</v>
      </c>
      <c r="G90" s="17"/>
      <c r="H90" s="29">
        <f t="shared" ref="H90:H100" si="12">+F90+E90+D90</f>
        <v>38582.589999999997</v>
      </c>
    </row>
    <row r="91" spans="2:10" x14ac:dyDescent="0.25">
      <c r="C91" s="9" t="s">
        <v>10</v>
      </c>
      <c r="D91" s="26">
        <v>13887.6</v>
      </c>
      <c r="E91" s="26">
        <v>9984.99</v>
      </c>
      <c r="F91" s="26">
        <v>15502</v>
      </c>
      <c r="G91" s="17"/>
      <c r="H91" s="29">
        <f t="shared" si="12"/>
        <v>39374.589999999997</v>
      </c>
    </row>
    <row r="92" spans="2:10" x14ac:dyDescent="0.25">
      <c r="C92" s="9" t="s">
        <v>11</v>
      </c>
      <c r="D92" s="26">
        <v>10106.790000000001</v>
      </c>
      <c r="E92" s="26">
        <v>9634.39</v>
      </c>
      <c r="F92" s="26">
        <v>17482.79</v>
      </c>
      <c r="G92" s="17"/>
      <c r="H92" s="29">
        <f t="shared" si="12"/>
        <v>37223.97</v>
      </c>
    </row>
    <row r="93" spans="2:10" x14ac:dyDescent="0.25">
      <c r="C93" s="9" t="s">
        <v>12</v>
      </c>
      <c r="D93" s="26">
        <v>12564.19</v>
      </c>
      <c r="E93" s="26">
        <v>9342.4</v>
      </c>
      <c r="F93" s="26">
        <v>15996.2</v>
      </c>
      <c r="G93" s="17"/>
      <c r="H93" s="29">
        <f t="shared" si="12"/>
        <v>37902.79</v>
      </c>
    </row>
    <row r="94" spans="2:10" x14ac:dyDescent="0.25">
      <c r="C94" s="9" t="s">
        <v>13</v>
      </c>
      <c r="D94" s="26">
        <v>16059.6</v>
      </c>
      <c r="E94" s="26">
        <v>11885.4</v>
      </c>
      <c r="F94" s="26">
        <v>19722.2</v>
      </c>
      <c r="G94" s="17"/>
      <c r="H94" s="29">
        <f t="shared" si="12"/>
        <v>47667.199999999997</v>
      </c>
    </row>
    <row r="95" spans="2:10" x14ac:dyDescent="0.25">
      <c r="C95" s="9" t="s">
        <v>14</v>
      </c>
      <c r="D95" s="26">
        <v>17916.599999999999</v>
      </c>
      <c r="E95" s="26">
        <v>14487</v>
      </c>
      <c r="F95" s="26">
        <v>24876.99</v>
      </c>
      <c r="G95" s="17"/>
      <c r="H95" s="29">
        <f t="shared" si="12"/>
        <v>57280.590000000004</v>
      </c>
    </row>
    <row r="96" spans="2:10" x14ac:dyDescent="0.25">
      <c r="C96" s="9" t="s">
        <v>15</v>
      </c>
      <c r="D96" s="26">
        <v>17224.8</v>
      </c>
      <c r="E96" s="26">
        <v>12818</v>
      </c>
      <c r="F96" s="26">
        <v>23936.19</v>
      </c>
      <c r="G96" s="17"/>
      <c r="H96" s="29">
        <f t="shared" si="12"/>
        <v>53978.990000000005</v>
      </c>
    </row>
    <row r="97" spans="3:8" x14ac:dyDescent="0.25">
      <c r="C97" s="9" t="s">
        <v>16</v>
      </c>
      <c r="D97" s="26">
        <v>13722.39</v>
      </c>
      <c r="E97" s="26">
        <v>11161.79</v>
      </c>
      <c r="F97" s="26">
        <v>17996.79</v>
      </c>
      <c r="G97" s="17"/>
      <c r="H97" s="29">
        <f t="shared" si="12"/>
        <v>42880.97</v>
      </c>
    </row>
    <row r="98" spans="3:8" x14ac:dyDescent="0.25">
      <c r="C98" s="9" t="s">
        <v>17</v>
      </c>
      <c r="D98" s="26">
        <v>11072.39</v>
      </c>
      <c r="E98" s="26">
        <v>8095.79</v>
      </c>
      <c r="F98" s="26">
        <v>15551.82</v>
      </c>
      <c r="G98" s="17"/>
      <c r="H98" s="29">
        <f t="shared" si="12"/>
        <v>34720</v>
      </c>
    </row>
    <row r="99" spans="3:8" x14ac:dyDescent="0.25">
      <c r="C99" s="9" t="s">
        <v>18</v>
      </c>
      <c r="D99" s="26">
        <v>13668.6</v>
      </c>
      <c r="E99" s="26">
        <v>10594.39</v>
      </c>
      <c r="F99" s="26">
        <v>19270</v>
      </c>
      <c r="G99" s="17"/>
      <c r="H99" s="29">
        <f t="shared" si="12"/>
        <v>43532.99</v>
      </c>
    </row>
    <row r="100" spans="3:8" ht="15.75" thickBot="1" x14ac:dyDescent="0.3">
      <c r="C100" s="10" t="s">
        <v>19</v>
      </c>
      <c r="D100" s="27">
        <v>13416.19</v>
      </c>
      <c r="E100" s="27">
        <v>10830.6</v>
      </c>
      <c r="F100" s="27">
        <v>22781.599999999999</v>
      </c>
      <c r="G100" s="18"/>
      <c r="H100" s="29">
        <f t="shared" si="12"/>
        <v>47028.39</v>
      </c>
    </row>
    <row r="101" spans="3:8" ht="15.75" thickBot="1" x14ac:dyDescent="0.3">
      <c r="C101" s="7" t="s">
        <v>0</v>
      </c>
      <c r="D101" s="28">
        <f>SUM(D89:D100)</f>
        <v>167420.55000000002</v>
      </c>
      <c r="E101" s="28">
        <f>SUM(E89:E100)</f>
        <v>129855.73000000001</v>
      </c>
      <c r="F101" s="28">
        <f>SUM(F89:F100)</f>
        <v>230148.98</v>
      </c>
      <c r="G101" s="19"/>
      <c r="H101" s="30">
        <f>SUM(H89:H100)</f>
        <v>527425.26</v>
      </c>
    </row>
    <row r="102" spans="3:8" x14ac:dyDescent="0.25">
      <c r="C102" s="52"/>
      <c r="D102" s="33"/>
      <c r="E102" s="33"/>
      <c r="F102" s="33"/>
      <c r="G102" s="53"/>
      <c r="H102" s="33"/>
    </row>
    <row r="103" spans="3:8" ht="15.75" thickBot="1" x14ac:dyDescent="0.3">
      <c r="C103" s="54"/>
      <c r="D103" s="35"/>
      <c r="E103" s="35"/>
      <c r="F103" s="35"/>
      <c r="G103" s="55"/>
      <c r="H103" s="35"/>
    </row>
    <row r="104" spans="3:8" ht="15.75" thickBot="1" x14ac:dyDescent="0.3">
      <c r="C104" s="64" t="s">
        <v>76</v>
      </c>
      <c r="D104" s="65"/>
      <c r="E104" s="65"/>
      <c r="F104" s="65"/>
      <c r="G104" s="65"/>
      <c r="H104" s="66"/>
    </row>
    <row r="105" spans="3:8" ht="15.75" thickBot="1" x14ac:dyDescent="0.3">
      <c r="C105" s="11" t="s">
        <v>1</v>
      </c>
      <c r="D105" s="12" t="s">
        <v>23</v>
      </c>
      <c r="E105" s="12" t="s">
        <v>24</v>
      </c>
      <c r="F105" s="12" t="s">
        <v>25</v>
      </c>
      <c r="G105" s="15" t="s">
        <v>30</v>
      </c>
      <c r="H105" s="13" t="s">
        <v>20</v>
      </c>
    </row>
    <row r="106" spans="3:8" x14ac:dyDescent="0.25">
      <c r="C106" s="8" t="s">
        <v>8</v>
      </c>
      <c r="D106" s="25">
        <v>2597.65</v>
      </c>
      <c r="E106" s="25">
        <v>2889.6</v>
      </c>
      <c r="F106" s="25">
        <v>6158.11</v>
      </c>
      <c r="G106" s="16"/>
      <c r="H106" s="29">
        <f>+F106+E106+D106</f>
        <v>11645.359999999999</v>
      </c>
    </row>
    <row r="107" spans="3:8" x14ac:dyDescent="0.25">
      <c r="C107" s="9" t="s">
        <v>9</v>
      </c>
      <c r="D107" s="26">
        <v>2304.62</v>
      </c>
      <c r="E107" s="26">
        <v>2696.98</v>
      </c>
      <c r="F107" s="26">
        <v>5275.7</v>
      </c>
      <c r="G107" s="17"/>
      <c r="H107" s="29">
        <f t="shared" ref="H107:H117" si="13">+F107+E107+D107</f>
        <v>10277.299999999999</v>
      </c>
    </row>
    <row r="108" spans="3:8" x14ac:dyDescent="0.25">
      <c r="C108" s="9" t="s">
        <v>10</v>
      </c>
      <c r="D108" s="26">
        <v>2436.1</v>
      </c>
      <c r="E108" s="26">
        <v>2725.79</v>
      </c>
      <c r="F108" s="26">
        <v>5495.28</v>
      </c>
      <c r="G108" s="17"/>
      <c r="H108" s="29">
        <f t="shared" si="13"/>
        <v>10657.17</v>
      </c>
    </row>
    <row r="109" spans="3:8" x14ac:dyDescent="0.25">
      <c r="C109" s="9" t="s">
        <v>11</v>
      </c>
      <c r="D109" s="26">
        <v>1780.46</v>
      </c>
      <c r="E109" s="26">
        <v>2279.58</v>
      </c>
      <c r="F109" s="26">
        <v>5789.75</v>
      </c>
      <c r="G109" s="17"/>
      <c r="H109" s="29">
        <f t="shared" si="13"/>
        <v>9849.7900000000009</v>
      </c>
    </row>
    <row r="110" spans="3:8" x14ac:dyDescent="0.25">
      <c r="C110" s="9" t="s">
        <v>12</v>
      </c>
      <c r="D110" s="26">
        <v>2119</v>
      </c>
      <c r="E110" s="26">
        <v>2156.84</v>
      </c>
      <c r="F110" s="26">
        <v>5061.0200000000004</v>
      </c>
      <c r="G110" s="17"/>
      <c r="H110" s="29">
        <f t="shared" si="13"/>
        <v>9336.86</v>
      </c>
    </row>
    <row r="111" spans="3:8" x14ac:dyDescent="0.25">
      <c r="C111" s="9" t="s">
        <v>13</v>
      </c>
      <c r="D111" s="26">
        <v>1998.46</v>
      </c>
      <c r="E111" s="26">
        <v>1887.34</v>
      </c>
      <c r="F111" s="26">
        <v>4478.5</v>
      </c>
      <c r="G111" s="17"/>
      <c r="H111" s="29">
        <f t="shared" si="13"/>
        <v>8364.2999999999993</v>
      </c>
    </row>
    <row r="112" spans="3:8" x14ac:dyDescent="0.25">
      <c r="C112" s="9" t="s">
        <v>14</v>
      </c>
      <c r="D112" s="26">
        <v>2243.66</v>
      </c>
      <c r="E112" s="26">
        <v>2289.1</v>
      </c>
      <c r="F112" s="26">
        <v>5086.49</v>
      </c>
      <c r="G112" s="17"/>
      <c r="H112" s="29">
        <f t="shared" si="13"/>
        <v>9619.25</v>
      </c>
    </row>
    <row r="113" spans="3:8" x14ac:dyDescent="0.25">
      <c r="C113" s="9" t="s">
        <v>15</v>
      </c>
      <c r="D113" s="26">
        <v>2453.9</v>
      </c>
      <c r="E113" s="26">
        <v>2419.67</v>
      </c>
      <c r="F113" s="26">
        <v>5526.13</v>
      </c>
      <c r="G113" s="17"/>
      <c r="H113" s="29">
        <f t="shared" si="13"/>
        <v>10399.700000000001</v>
      </c>
    </row>
    <row r="114" spans="3:8" x14ac:dyDescent="0.25">
      <c r="C114" s="9" t="s">
        <v>16</v>
      </c>
      <c r="D114" s="26">
        <v>2096.1799999999998</v>
      </c>
      <c r="E114" s="26">
        <v>2572.34</v>
      </c>
      <c r="F114" s="26">
        <v>4996.66</v>
      </c>
      <c r="G114" s="17"/>
      <c r="H114" s="29">
        <f t="shared" si="13"/>
        <v>9665.18</v>
      </c>
    </row>
    <row r="115" spans="3:8" x14ac:dyDescent="0.25">
      <c r="C115" s="9" t="s">
        <v>17</v>
      </c>
      <c r="D115" s="26">
        <v>2118.1799999999998</v>
      </c>
      <c r="E115" s="26">
        <v>2614.8200000000002</v>
      </c>
      <c r="F115" s="26">
        <v>5325.9</v>
      </c>
      <c r="G115" s="17"/>
      <c r="H115" s="29">
        <f t="shared" si="13"/>
        <v>10058.9</v>
      </c>
    </row>
    <row r="116" spans="3:8" x14ac:dyDescent="0.25">
      <c r="C116" s="9" t="s">
        <v>18</v>
      </c>
      <c r="D116" s="26">
        <v>2840.45</v>
      </c>
      <c r="E116" s="26">
        <v>2919.81</v>
      </c>
      <c r="F116" s="26">
        <v>5969.26</v>
      </c>
      <c r="G116" s="17"/>
      <c r="H116" s="29">
        <f t="shared" si="13"/>
        <v>11729.52</v>
      </c>
    </row>
    <row r="117" spans="3:8" ht="15.75" thickBot="1" x14ac:dyDescent="0.3">
      <c r="C117" s="10" t="s">
        <v>19</v>
      </c>
      <c r="D117" s="27">
        <v>2552.66</v>
      </c>
      <c r="E117" s="27">
        <v>3027.49</v>
      </c>
      <c r="F117" s="27">
        <v>7040.82</v>
      </c>
      <c r="G117" s="18"/>
      <c r="H117" s="29">
        <f t="shared" si="13"/>
        <v>12620.97</v>
      </c>
    </row>
    <row r="118" spans="3:8" ht="15.75" thickBot="1" x14ac:dyDescent="0.3">
      <c r="C118" s="7" t="s">
        <v>0</v>
      </c>
      <c r="D118" s="28">
        <f>SUM(D106:D117)</f>
        <v>27541.320000000003</v>
      </c>
      <c r="E118" s="28">
        <f>SUM(E106:E117)</f>
        <v>30479.360000000001</v>
      </c>
      <c r="F118" s="28">
        <f>SUM(F106:F117)</f>
        <v>66203.62</v>
      </c>
      <c r="G118" s="19"/>
      <c r="H118" s="30">
        <f>SUM(H106:H117)</f>
        <v>124224.3</v>
      </c>
    </row>
    <row r="120" spans="3:8" ht="15.75" thickBot="1" x14ac:dyDescent="0.3"/>
    <row r="121" spans="3:8" ht="15.75" thickBot="1" x14ac:dyDescent="0.3">
      <c r="C121" s="64" t="s">
        <v>77</v>
      </c>
      <c r="D121" s="65"/>
      <c r="E121" s="65"/>
      <c r="F121" s="65"/>
      <c r="G121" s="65"/>
      <c r="H121" s="66"/>
    </row>
    <row r="122" spans="3:8" ht="15.75" thickBot="1" x14ac:dyDescent="0.3">
      <c r="C122" s="11" t="s">
        <v>1</v>
      </c>
      <c r="D122" s="12" t="s">
        <v>23</v>
      </c>
      <c r="E122" s="12" t="s">
        <v>24</v>
      </c>
      <c r="F122" s="12" t="s">
        <v>25</v>
      </c>
      <c r="G122" s="15" t="s">
        <v>30</v>
      </c>
      <c r="H122" s="13" t="s">
        <v>20</v>
      </c>
    </row>
    <row r="123" spans="3:8" x14ac:dyDescent="0.25">
      <c r="C123" s="8" t="s">
        <v>8</v>
      </c>
      <c r="D123" s="25">
        <v>34923.379999999997</v>
      </c>
      <c r="E123" s="25">
        <v>29642.62</v>
      </c>
      <c r="F123" s="25">
        <v>61468.87</v>
      </c>
      <c r="G123" s="16"/>
      <c r="H123" s="29">
        <f>+F123+E123+D123</f>
        <v>126034.87</v>
      </c>
    </row>
    <row r="124" spans="3:8" x14ac:dyDescent="0.25">
      <c r="C124" s="9" t="s">
        <v>9</v>
      </c>
      <c r="D124" s="26">
        <v>31688.62</v>
      </c>
      <c r="E124" s="26">
        <v>27163.119999999999</v>
      </c>
      <c r="F124" s="26">
        <v>51841.120000000003</v>
      </c>
      <c r="G124" s="17"/>
      <c r="H124" s="29">
        <f t="shared" ref="H124:H134" si="14">+F124+E124+D124</f>
        <v>110692.86</v>
      </c>
    </row>
    <row r="125" spans="3:8" x14ac:dyDescent="0.25">
      <c r="C125" s="9" t="s">
        <v>10</v>
      </c>
      <c r="D125" s="26">
        <v>31368.75</v>
      </c>
      <c r="E125" s="26">
        <v>26587.87</v>
      </c>
      <c r="F125" s="26">
        <v>51992.24</v>
      </c>
      <c r="G125" s="17"/>
      <c r="H125" s="29">
        <f t="shared" si="14"/>
        <v>109948.86</v>
      </c>
    </row>
    <row r="126" spans="3:8" x14ac:dyDescent="0.25">
      <c r="C126" s="9" t="s">
        <v>11</v>
      </c>
      <c r="D126" s="26">
        <v>20629.87</v>
      </c>
      <c r="E126" s="26">
        <v>19842</v>
      </c>
      <c r="F126" s="26">
        <v>47839.12</v>
      </c>
      <c r="G126" s="17"/>
      <c r="H126" s="29">
        <f t="shared" si="14"/>
        <v>88310.989999999991</v>
      </c>
    </row>
    <row r="127" spans="3:8" x14ac:dyDescent="0.25">
      <c r="C127" s="9" t="s">
        <v>12</v>
      </c>
      <c r="D127" s="26">
        <v>25286.25</v>
      </c>
      <c r="E127" s="26">
        <v>19963.5</v>
      </c>
      <c r="F127" s="26">
        <v>43618.12</v>
      </c>
      <c r="G127" s="17"/>
      <c r="H127" s="29">
        <f t="shared" si="14"/>
        <v>88867.87</v>
      </c>
    </row>
    <row r="128" spans="3:8" x14ac:dyDescent="0.25">
      <c r="C128" s="9" t="s">
        <v>13</v>
      </c>
      <c r="D128" s="26">
        <v>38258.25</v>
      </c>
      <c r="E128" s="26">
        <v>28175.62</v>
      </c>
      <c r="F128" s="26">
        <v>57685.11</v>
      </c>
      <c r="G128" s="17"/>
      <c r="H128" s="29">
        <f t="shared" si="14"/>
        <v>124118.98</v>
      </c>
    </row>
    <row r="129" spans="3:8" x14ac:dyDescent="0.25">
      <c r="C129" s="9" t="s">
        <v>14</v>
      </c>
      <c r="D129" s="26">
        <v>43131</v>
      </c>
      <c r="E129" s="26">
        <v>33892.49</v>
      </c>
      <c r="F129" s="26">
        <v>64545.36</v>
      </c>
      <c r="G129" s="17"/>
      <c r="H129" s="29">
        <f t="shared" si="14"/>
        <v>141568.85</v>
      </c>
    </row>
    <row r="130" spans="3:8" x14ac:dyDescent="0.25">
      <c r="C130" s="9" t="s">
        <v>15</v>
      </c>
      <c r="D130" s="26">
        <v>43501.87</v>
      </c>
      <c r="E130" s="26">
        <v>32199.37</v>
      </c>
      <c r="F130" s="26">
        <v>63896.99</v>
      </c>
      <c r="G130" s="17"/>
      <c r="H130" s="29">
        <f t="shared" si="14"/>
        <v>139598.23000000001</v>
      </c>
    </row>
    <row r="131" spans="3:8" x14ac:dyDescent="0.25">
      <c r="C131" s="9" t="s">
        <v>16</v>
      </c>
      <c r="D131" s="26">
        <v>35810.25</v>
      </c>
      <c r="E131" s="26">
        <v>30038.62</v>
      </c>
      <c r="F131" s="26">
        <v>55226.62</v>
      </c>
      <c r="G131" s="17"/>
      <c r="H131" s="29">
        <f t="shared" si="14"/>
        <v>121075.49</v>
      </c>
    </row>
    <row r="132" spans="3:8" x14ac:dyDescent="0.25">
      <c r="C132" s="9" t="s">
        <v>17</v>
      </c>
      <c r="D132" s="26">
        <v>30210.75</v>
      </c>
      <c r="E132" s="26">
        <v>25140</v>
      </c>
      <c r="F132" s="26">
        <v>51921</v>
      </c>
      <c r="G132" s="17"/>
      <c r="H132" s="29">
        <f t="shared" si="14"/>
        <v>107271.75</v>
      </c>
    </row>
    <row r="133" spans="3:8" x14ac:dyDescent="0.25">
      <c r="C133" s="9" t="s">
        <v>18</v>
      </c>
      <c r="D133" s="26">
        <v>31995</v>
      </c>
      <c r="E133" s="26">
        <v>26499.37</v>
      </c>
      <c r="F133" s="26">
        <v>54895.12</v>
      </c>
      <c r="G133" s="17"/>
      <c r="H133" s="29">
        <f t="shared" si="14"/>
        <v>113389.49</v>
      </c>
    </row>
    <row r="134" spans="3:8" ht="15.75" thickBot="1" x14ac:dyDescent="0.3">
      <c r="C134" s="10" t="s">
        <v>19</v>
      </c>
      <c r="D134" s="27">
        <v>30907.88</v>
      </c>
      <c r="E134" s="27">
        <v>28505.25</v>
      </c>
      <c r="F134" s="27">
        <v>64581.74</v>
      </c>
      <c r="G134" s="18"/>
      <c r="H134" s="29">
        <f t="shared" si="14"/>
        <v>123994.87</v>
      </c>
    </row>
    <row r="135" spans="3:8" ht="15.75" thickBot="1" x14ac:dyDescent="0.3">
      <c r="C135" s="7" t="s">
        <v>0</v>
      </c>
      <c r="D135" s="28">
        <f>SUM(D123:D134)</f>
        <v>397711.87</v>
      </c>
      <c r="E135" s="28">
        <f>SUM(E123:E134)</f>
        <v>327649.82999999996</v>
      </c>
      <c r="F135" s="28">
        <f>SUM(F123:F134)</f>
        <v>669511.41</v>
      </c>
      <c r="G135" s="19"/>
      <c r="H135" s="30">
        <f>SUM(H123:H134)</f>
        <v>1394873.1099999999</v>
      </c>
    </row>
    <row r="137" spans="3:8" ht="15.75" thickBot="1" x14ac:dyDescent="0.3"/>
    <row r="138" spans="3:8" ht="15.75" thickBot="1" x14ac:dyDescent="0.3">
      <c r="C138" s="64" t="s">
        <v>78</v>
      </c>
      <c r="D138" s="65"/>
      <c r="E138" s="65"/>
      <c r="F138" s="65"/>
      <c r="G138" s="65"/>
      <c r="H138" s="66"/>
    </row>
    <row r="139" spans="3:8" ht="15.75" thickBot="1" x14ac:dyDescent="0.3">
      <c r="C139" s="11" t="s">
        <v>1</v>
      </c>
      <c r="D139" s="12" t="s">
        <v>23</v>
      </c>
      <c r="E139" s="12" t="s">
        <v>24</v>
      </c>
      <c r="F139" s="12" t="s">
        <v>25</v>
      </c>
      <c r="G139" s="15" t="s">
        <v>30</v>
      </c>
      <c r="H139" s="13" t="s">
        <v>20</v>
      </c>
    </row>
    <row r="140" spans="3:8" x14ac:dyDescent="0.25">
      <c r="C140" s="8" t="s">
        <v>8</v>
      </c>
      <c r="D140" s="25">
        <v>29981.25</v>
      </c>
      <c r="E140" s="25">
        <v>23304</v>
      </c>
      <c r="F140" s="25">
        <v>51727.87</v>
      </c>
      <c r="G140" s="16"/>
      <c r="H140" s="29">
        <f>+F140+E140+D140</f>
        <v>105013.12</v>
      </c>
    </row>
    <row r="141" spans="3:8" x14ac:dyDescent="0.25">
      <c r="C141" s="9" t="s">
        <v>9</v>
      </c>
      <c r="D141" s="26">
        <v>27288.75</v>
      </c>
      <c r="E141" s="26">
        <v>23095.119999999999</v>
      </c>
      <c r="F141" s="26">
        <v>37671.379999999997</v>
      </c>
      <c r="G141" s="17"/>
      <c r="H141" s="29">
        <f t="shared" ref="H141:H151" si="15">+F141+E141+D141</f>
        <v>88055.25</v>
      </c>
    </row>
    <row r="142" spans="3:8" x14ac:dyDescent="0.25">
      <c r="C142" s="9" t="s">
        <v>10</v>
      </c>
      <c r="D142" s="26">
        <v>24523.5</v>
      </c>
      <c r="E142" s="26">
        <v>20663.62</v>
      </c>
      <c r="F142" s="26">
        <v>39379.5</v>
      </c>
      <c r="G142" s="17"/>
      <c r="H142" s="29">
        <f t="shared" si="15"/>
        <v>84566.62</v>
      </c>
    </row>
    <row r="143" spans="3:8" x14ac:dyDescent="0.25">
      <c r="C143" s="9" t="s">
        <v>11</v>
      </c>
      <c r="D143" s="26">
        <v>11905.5</v>
      </c>
      <c r="E143" s="26">
        <v>16221</v>
      </c>
      <c r="F143" s="26">
        <v>41120.620000000003</v>
      </c>
      <c r="G143" s="17"/>
      <c r="H143" s="29">
        <f t="shared" si="15"/>
        <v>69247.12</v>
      </c>
    </row>
    <row r="144" spans="3:8" x14ac:dyDescent="0.25">
      <c r="C144" s="9" t="s">
        <v>12</v>
      </c>
      <c r="D144" s="26">
        <v>16319</v>
      </c>
      <c r="E144" s="26">
        <v>19264</v>
      </c>
      <c r="F144" s="26">
        <v>41863</v>
      </c>
      <c r="G144" s="17"/>
      <c r="H144" s="29">
        <f t="shared" si="15"/>
        <v>77446</v>
      </c>
    </row>
    <row r="145" spans="3:8" x14ac:dyDescent="0.25">
      <c r="C145" s="9" t="s">
        <v>13</v>
      </c>
      <c r="D145" s="26">
        <v>14104.87</v>
      </c>
      <c r="E145" s="26">
        <v>15280.5</v>
      </c>
      <c r="F145" s="26">
        <v>38903.25</v>
      </c>
      <c r="G145" s="17"/>
      <c r="H145" s="29">
        <f t="shared" si="15"/>
        <v>68288.62</v>
      </c>
    </row>
    <row r="146" spans="3:8" x14ac:dyDescent="0.25">
      <c r="C146" s="9" t="s">
        <v>14</v>
      </c>
      <c r="D146" s="26">
        <v>13398.37</v>
      </c>
      <c r="E146" s="26">
        <v>16097.25</v>
      </c>
      <c r="F146" s="26">
        <v>39967.120000000003</v>
      </c>
      <c r="G146" s="17"/>
      <c r="H146" s="29">
        <f t="shared" si="15"/>
        <v>69462.740000000005</v>
      </c>
    </row>
    <row r="147" spans="3:8" x14ac:dyDescent="0.25">
      <c r="C147" s="9" t="s">
        <v>15</v>
      </c>
      <c r="D147" s="26">
        <v>15076.5</v>
      </c>
      <c r="E147" s="26">
        <v>17074.87</v>
      </c>
      <c r="F147" s="26">
        <v>42851.25</v>
      </c>
      <c r="G147" s="17"/>
      <c r="H147" s="29">
        <f t="shared" si="15"/>
        <v>75002.62</v>
      </c>
    </row>
    <row r="148" spans="3:8" x14ac:dyDescent="0.25">
      <c r="C148" s="9" t="s">
        <v>16</v>
      </c>
      <c r="D148" s="26">
        <v>15166.5</v>
      </c>
      <c r="E148" s="26">
        <v>19953.37</v>
      </c>
      <c r="F148" s="26">
        <v>42097.120000000003</v>
      </c>
      <c r="G148" s="17"/>
      <c r="H148" s="29">
        <f t="shared" si="15"/>
        <v>77216.990000000005</v>
      </c>
    </row>
    <row r="149" spans="3:8" x14ac:dyDescent="0.25">
      <c r="C149" s="9" t="s">
        <v>17</v>
      </c>
      <c r="D149" s="26">
        <v>31360.12</v>
      </c>
      <c r="E149" s="26">
        <v>22640.25</v>
      </c>
      <c r="F149" s="26">
        <v>47021.63</v>
      </c>
      <c r="G149" s="17"/>
      <c r="H149" s="29">
        <f t="shared" si="15"/>
        <v>101022</v>
      </c>
    </row>
    <row r="150" spans="3:8" x14ac:dyDescent="0.25">
      <c r="C150" s="9" t="s">
        <v>18</v>
      </c>
      <c r="D150" s="26">
        <v>20986.12</v>
      </c>
      <c r="E150" s="26">
        <v>21612.37</v>
      </c>
      <c r="F150" s="26">
        <v>44950.5</v>
      </c>
      <c r="G150" s="17"/>
      <c r="H150" s="29">
        <f t="shared" si="15"/>
        <v>87548.989999999991</v>
      </c>
    </row>
    <row r="151" spans="3:8" ht="15.75" thickBot="1" x14ac:dyDescent="0.3">
      <c r="C151" s="10" t="s">
        <v>19</v>
      </c>
      <c r="D151" s="27">
        <v>27723</v>
      </c>
      <c r="E151" s="27">
        <v>27890.62</v>
      </c>
      <c r="F151" s="27">
        <v>59982</v>
      </c>
      <c r="G151" s="18"/>
      <c r="H151" s="29">
        <f t="shared" si="15"/>
        <v>115595.62</v>
      </c>
    </row>
    <row r="152" spans="3:8" ht="15.75" thickBot="1" x14ac:dyDescent="0.3">
      <c r="C152" s="7" t="s">
        <v>0</v>
      </c>
      <c r="D152" s="28">
        <f>SUM(D140:D151)</f>
        <v>247833.47999999998</v>
      </c>
      <c r="E152" s="28">
        <f>SUM(E140:E151)</f>
        <v>243096.96999999997</v>
      </c>
      <c r="F152" s="28">
        <f>SUM(F140:F151)</f>
        <v>527535.24</v>
      </c>
      <c r="G152" s="19"/>
      <c r="H152" s="30">
        <f>SUM(H140:H151)</f>
        <v>1018465.69</v>
      </c>
    </row>
    <row r="154" spans="3:8" ht="15.75" thickBot="1" x14ac:dyDescent="0.3"/>
    <row r="155" spans="3:8" ht="15.75" thickBot="1" x14ac:dyDescent="0.3">
      <c r="C155" s="64" t="s">
        <v>79</v>
      </c>
      <c r="D155" s="65"/>
      <c r="E155" s="65"/>
      <c r="F155" s="65"/>
      <c r="G155" s="65"/>
      <c r="H155" s="66"/>
    </row>
    <row r="156" spans="3:8" ht="15.75" thickBot="1" x14ac:dyDescent="0.3">
      <c r="C156" s="11" t="s">
        <v>1</v>
      </c>
      <c r="D156" s="12" t="s">
        <v>23</v>
      </c>
      <c r="E156" s="12" t="s">
        <v>24</v>
      </c>
      <c r="F156" s="12" t="s">
        <v>25</v>
      </c>
      <c r="G156" s="15" t="s">
        <v>30</v>
      </c>
      <c r="H156" s="13" t="s">
        <v>20</v>
      </c>
    </row>
    <row r="157" spans="3:8" x14ac:dyDescent="0.25">
      <c r="C157" s="8" t="s">
        <v>8</v>
      </c>
      <c r="D157" s="25">
        <v>29572.19</v>
      </c>
      <c r="E157" s="25">
        <v>22936.03</v>
      </c>
      <c r="F157" s="25">
        <v>43278.96</v>
      </c>
      <c r="G157" s="16"/>
      <c r="H157" s="29">
        <f>+F157+E157+D157</f>
        <v>95787.18</v>
      </c>
    </row>
    <row r="158" spans="3:8" x14ac:dyDescent="0.25">
      <c r="C158" s="9" t="s">
        <v>9</v>
      </c>
      <c r="D158" s="26">
        <v>27580.94</v>
      </c>
      <c r="E158" s="26">
        <v>21863.69</v>
      </c>
      <c r="F158" s="26">
        <v>38474.980000000003</v>
      </c>
      <c r="G158" s="17"/>
      <c r="H158" s="29">
        <f t="shared" ref="H158:H168" si="16">+F158+E158+D158</f>
        <v>87919.61</v>
      </c>
    </row>
    <row r="159" spans="3:8" x14ac:dyDescent="0.25">
      <c r="C159" s="9" t="s">
        <v>10</v>
      </c>
      <c r="D159" s="26">
        <v>26356.27</v>
      </c>
      <c r="E159" s="26">
        <v>20363.39</v>
      </c>
      <c r="F159" s="26">
        <v>35694.44</v>
      </c>
      <c r="G159" s="17"/>
      <c r="H159" s="29">
        <f t="shared" si="16"/>
        <v>82414.100000000006</v>
      </c>
    </row>
    <row r="160" spans="3:8" x14ac:dyDescent="0.25">
      <c r="C160" s="9" t="s">
        <v>11</v>
      </c>
      <c r="D160" s="26">
        <v>17659.11</v>
      </c>
      <c r="E160" s="26">
        <v>15396.07</v>
      </c>
      <c r="F160" s="26">
        <v>32836.94</v>
      </c>
      <c r="G160" s="17"/>
      <c r="H160" s="29">
        <f t="shared" si="16"/>
        <v>65892.12</v>
      </c>
    </row>
    <row r="161" spans="3:8" x14ac:dyDescent="0.25">
      <c r="C161" s="9" t="s">
        <v>12</v>
      </c>
      <c r="D161" s="26">
        <v>19578</v>
      </c>
      <c r="E161" s="26">
        <v>14663</v>
      </c>
      <c r="F161" s="26">
        <v>28979</v>
      </c>
      <c r="G161" s="17"/>
      <c r="H161" s="29">
        <f t="shared" si="16"/>
        <v>63220</v>
      </c>
    </row>
    <row r="162" spans="3:8" x14ac:dyDescent="0.25">
      <c r="C162" s="9" t="s">
        <v>13</v>
      </c>
      <c r="D162" s="26">
        <v>21242.69</v>
      </c>
      <c r="E162" s="26">
        <v>15998.85</v>
      </c>
      <c r="F162" s="26">
        <v>30648.36</v>
      </c>
      <c r="G162" s="17"/>
      <c r="H162" s="29">
        <f t="shared" si="16"/>
        <v>67889.899999999994</v>
      </c>
    </row>
    <row r="163" spans="3:8" x14ac:dyDescent="0.25">
      <c r="C163" s="9" t="s">
        <v>14</v>
      </c>
      <c r="D163" s="26">
        <v>23164.639999999999</v>
      </c>
      <c r="E163" s="26">
        <v>18770.61</v>
      </c>
      <c r="F163" s="26">
        <v>33983.54</v>
      </c>
      <c r="G163" s="17"/>
      <c r="H163" s="29">
        <f t="shared" si="16"/>
        <v>75918.790000000008</v>
      </c>
    </row>
    <row r="164" spans="3:8" x14ac:dyDescent="0.25">
      <c r="C164" s="9" t="s">
        <v>15</v>
      </c>
      <c r="D164" s="26">
        <v>24626.92</v>
      </c>
      <c r="E164" s="26">
        <v>18708.509999999998</v>
      </c>
      <c r="F164" s="26">
        <v>36290.01</v>
      </c>
      <c r="G164" s="17"/>
      <c r="H164" s="29">
        <f t="shared" si="16"/>
        <v>79625.440000000002</v>
      </c>
    </row>
    <row r="165" spans="3:8" x14ac:dyDescent="0.25">
      <c r="C165" s="9" t="s">
        <v>16</v>
      </c>
      <c r="D165" s="26">
        <v>20538.66</v>
      </c>
      <c r="E165" s="26">
        <v>18183.14</v>
      </c>
      <c r="F165" s="26">
        <v>31407.29</v>
      </c>
      <c r="G165" s="17"/>
      <c r="H165" s="29">
        <f t="shared" si="16"/>
        <v>70129.09</v>
      </c>
    </row>
    <row r="166" spans="3:8" x14ac:dyDescent="0.25">
      <c r="C166" s="9" t="s">
        <v>17</v>
      </c>
      <c r="D166" s="26">
        <v>20993.38</v>
      </c>
      <c r="E166" s="26">
        <v>17500.490000000002</v>
      </c>
      <c r="F166" s="26">
        <v>32472.02</v>
      </c>
      <c r="G166" s="17"/>
      <c r="H166" s="29">
        <f t="shared" si="16"/>
        <v>70965.89</v>
      </c>
    </row>
    <row r="167" spans="3:8" x14ac:dyDescent="0.25">
      <c r="C167" s="9" t="s">
        <v>18</v>
      </c>
      <c r="D167" s="26">
        <v>24734.47</v>
      </c>
      <c r="E167" s="26">
        <v>19571.84</v>
      </c>
      <c r="F167" s="26">
        <v>36754.19</v>
      </c>
      <c r="G167" s="17"/>
      <c r="H167" s="29">
        <f t="shared" si="16"/>
        <v>81060.5</v>
      </c>
    </row>
    <row r="168" spans="3:8" ht="15.75" thickBot="1" x14ac:dyDescent="0.3">
      <c r="C168" s="10" t="s">
        <v>19</v>
      </c>
      <c r="D168" s="27">
        <v>23458.5</v>
      </c>
      <c r="E168" s="27">
        <v>19681.63</v>
      </c>
      <c r="F168" s="27">
        <v>40400.76</v>
      </c>
      <c r="G168" s="18"/>
      <c r="H168" s="29">
        <f t="shared" si="16"/>
        <v>83540.89</v>
      </c>
    </row>
    <row r="169" spans="3:8" ht="15.75" thickBot="1" x14ac:dyDescent="0.3">
      <c r="C169" s="7" t="s">
        <v>0</v>
      </c>
      <c r="D169" s="28">
        <f>SUM(D157:D168)</f>
        <v>279505.76999999996</v>
      </c>
      <c r="E169" s="28">
        <f>SUM(E157:E168)</f>
        <v>223637.24999999997</v>
      </c>
      <c r="F169" s="28">
        <f>SUM(F157:F168)</f>
        <v>421220.49</v>
      </c>
      <c r="G169" s="19"/>
      <c r="H169" s="30">
        <f>SUM(H157:H168)</f>
        <v>924363.51000000013</v>
      </c>
    </row>
  </sheetData>
  <autoFilter ref="B8:I14" xr:uid="{00000000-0009-0000-0000-000000000000}"/>
  <mergeCells count="13">
    <mergeCell ref="C155:H155"/>
    <mergeCell ref="C53:H53"/>
    <mergeCell ref="C70:H70"/>
    <mergeCell ref="C87:H87"/>
    <mergeCell ref="C104:H104"/>
    <mergeCell ref="C121:H121"/>
    <mergeCell ref="C138:H138"/>
    <mergeCell ref="C36:H36"/>
    <mergeCell ref="A2:I2"/>
    <mergeCell ref="A4:I4"/>
    <mergeCell ref="A6:J6"/>
    <mergeCell ref="D16:E16"/>
    <mergeCell ref="C19:H19"/>
  </mergeCells>
  <printOptions horizontalCentered="1" verticalCentered="1"/>
  <pageMargins left="0.70866141732283472" right="0.70866141732283472" top="0.74803149606299213" bottom="0.35385416666666669" header="0.31496062992125984" footer="0.31496062992125984"/>
  <pageSetup paperSize="9" scale="67" fitToHeight="0" orientation="landscape" r:id="rId1"/>
  <headerFooter>
    <oddHeader xml:space="preserve">&amp;C&amp;"Times New Roman,Normale"&amp;12-CAPITOLATO TECNICO- 
C.I.G. B53C771EB4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F2268-A2C8-4341-836A-C0732A6F8262}">
  <sheetPr>
    <pageSetUpPr fitToPage="1"/>
  </sheetPr>
  <dimension ref="A2:J85"/>
  <sheetViews>
    <sheetView view="pageLayout" zoomScaleNormal="100" workbookViewId="0">
      <selection activeCell="A4" sqref="A4:I4"/>
    </sheetView>
  </sheetViews>
  <sheetFormatPr defaultColWidth="9.140625" defaultRowHeight="15" x14ac:dyDescent="0.25"/>
  <cols>
    <col min="1" max="1" width="4.7109375" style="5" customWidth="1"/>
    <col min="2" max="2" width="23.140625" style="6" customWidth="1"/>
    <col min="3" max="3" width="29.140625" style="6" customWidth="1"/>
    <col min="4" max="4" width="29" style="6" customWidth="1"/>
    <col min="5" max="5" width="14" style="5" customWidth="1"/>
    <col min="6" max="7" width="11.140625" style="5" customWidth="1"/>
    <col min="8" max="8" width="12.85546875" style="5" bestFit="1" customWidth="1"/>
    <col min="9" max="9" width="12.85546875" style="5" customWidth="1"/>
    <col min="10" max="10" width="25.140625" bestFit="1" customWidth="1"/>
    <col min="11" max="11" width="18.140625" customWidth="1"/>
    <col min="12" max="15" width="20.7109375" customWidth="1"/>
    <col min="16" max="16" width="24.140625" customWidth="1"/>
  </cols>
  <sheetData>
    <row r="2" spans="1:10" ht="18.75" x14ac:dyDescent="0.3">
      <c r="A2" s="61" t="s">
        <v>114</v>
      </c>
      <c r="B2" s="61"/>
      <c r="C2" s="61"/>
      <c r="D2" s="61"/>
      <c r="E2" s="61"/>
      <c r="F2" s="61"/>
      <c r="G2" s="61"/>
      <c r="H2" s="61"/>
      <c r="I2" s="61"/>
    </row>
    <row r="4" spans="1:10" ht="15.75" x14ac:dyDescent="0.25">
      <c r="A4" s="62" t="s">
        <v>115</v>
      </c>
      <c r="B4" s="62"/>
      <c r="C4" s="62"/>
      <c r="D4" s="62"/>
      <c r="E4" s="62"/>
      <c r="F4" s="62"/>
      <c r="G4" s="62"/>
      <c r="H4" s="62"/>
      <c r="I4" s="62"/>
    </row>
    <row r="6" spans="1:10" x14ac:dyDescent="0.25">
      <c r="A6" s="63" t="s">
        <v>32</v>
      </c>
      <c r="B6" s="63"/>
      <c r="C6" s="63"/>
      <c r="D6" s="63"/>
      <c r="E6" s="63"/>
      <c r="F6" s="63"/>
      <c r="G6" s="63"/>
      <c r="H6" s="63"/>
      <c r="I6" s="63"/>
      <c r="J6" s="63"/>
    </row>
    <row r="8" spans="1:10" ht="45" x14ac:dyDescent="0.25">
      <c r="A8" s="4" t="s">
        <v>21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27</v>
      </c>
      <c r="I8" s="1" t="s">
        <v>28</v>
      </c>
      <c r="J8" s="1" t="s">
        <v>26</v>
      </c>
    </row>
    <row r="9" spans="1:10" x14ac:dyDescent="0.25">
      <c r="A9" s="4">
        <v>1</v>
      </c>
      <c r="B9" s="2" t="s">
        <v>80</v>
      </c>
      <c r="C9" s="2" t="s">
        <v>81</v>
      </c>
      <c r="D9" s="2" t="s">
        <v>82</v>
      </c>
      <c r="E9" s="24" t="s">
        <v>83</v>
      </c>
      <c r="F9" s="3">
        <v>31100</v>
      </c>
      <c r="G9" s="3" t="s">
        <v>84</v>
      </c>
      <c r="H9" s="3" t="s">
        <v>39</v>
      </c>
      <c r="I9" s="56">
        <v>854</v>
      </c>
      <c r="J9" s="56" t="s">
        <v>85</v>
      </c>
    </row>
    <row r="10" spans="1:10" x14ac:dyDescent="0.25">
      <c r="A10" s="4">
        <v>2</v>
      </c>
      <c r="B10" s="2" t="s">
        <v>86</v>
      </c>
      <c r="C10" s="2" t="s">
        <v>81</v>
      </c>
      <c r="D10" s="2" t="s">
        <v>82</v>
      </c>
      <c r="E10" s="24" t="s">
        <v>83</v>
      </c>
      <c r="F10" s="3">
        <v>31100</v>
      </c>
      <c r="G10" s="3" t="s">
        <v>84</v>
      </c>
      <c r="H10" s="3" t="s">
        <v>39</v>
      </c>
      <c r="I10" s="56">
        <v>11</v>
      </c>
      <c r="J10" s="3" t="s">
        <v>87</v>
      </c>
    </row>
    <row r="11" spans="1:10" x14ac:dyDescent="0.25">
      <c r="A11" s="4">
        <v>3</v>
      </c>
      <c r="B11" s="2" t="s">
        <v>88</v>
      </c>
      <c r="C11" s="2" t="s">
        <v>81</v>
      </c>
      <c r="D11" s="2" t="s">
        <v>82</v>
      </c>
      <c r="E11" s="24" t="s">
        <v>83</v>
      </c>
      <c r="F11" s="3">
        <v>31100</v>
      </c>
      <c r="G11" s="3" t="s">
        <v>84</v>
      </c>
      <c r="H11" s="3" t="s">
        <v>39</v>
      </c>
      <c r="I11" s="56">
        <v>27.5</v>
      </c>
      <c r="J11" s="3" t="s">
        <v>89</v>
      </c>
    </row>
    <row r="12" spans="1:10" x14ac:dyDescent="0.25">
      <c r="A12" s="4">
        <v>4</v>
      </c>
      <c r="B12" s="2" t="s">
        <v>90</v>
      </c>
      <c r="C12" s="2" t="s">
        <v>81</v>
      </c>
      <c r="D12" s="2" t="s">
        <v>82</v>
      </c>
      <c r="E12" s="24" t="s">
        <v>83</v>
      </c>
      <c r="F12" s="3">
        <v>31100</v>
      </c>
      <c r="G12" s="3" t="s">
        <v>84</v>
      </c>
      <c r="H12" s="3" t="s">
        <v>39</v>
      </c>
      <c r="I12" s="56">
        <v>38</v>
      </c>
      <c r="J12" s="3" t="s">
        <v>91</v>
      </c>
    </row>
    <row r="13" spans="1:10" x14ac:dyDescent="0.25">
      <c r="A13" s="4">
        <v>5</v>
      </c>
      <c r="B13" s="2" t="s">
        <v>92</v>
      </c>
      <c r="C13" s="2" t="s">
        <v>81</v>
      </c>
      <c r="D13" s="2" t="s">
        <v>82</v>
      </c>
      <c r="E13" s="24" t="s">
        <v>83</v>
      </c>
      <c r="F13" s="3">
        <v>31100</v>
      </c>
      <c r="G13" s="3" t="s">
        <v>84</v>
      </c>
      <c r="H13" s="3" t="s">
        <v>39</v>
      </c>
      <c r="I13" s="56">
        <v>33</v>
      </c>
      <c r="J13" s="3" t="s">
        <v>93</v>
      </c>
    </row>
    <row r="14" spans="1:10" x14ac:dyDescent="0.25">
      <c r="A14" s="4">
        <v>6</v>
      </c>
      <c r="B14" s="2" t="s">
        <v>94</v>
      </c>
      <c r="C14" s="2" t="s">
        <v>81</v>
      </c>
      <c r="D14" s="2" t="s">
        <v>82</v>
      </c>
      <c r="E14" s="24" t="s">
        <v>83</v>
      </c>
      <c r="F14" s="3">
        <v>31100</v>
      </c>
      <c r="G14" s="3" t="s">
        <v>84</v>
      </c>
      <c r="H14" s="3" t="s">
        <v>39</v>
      </c>
      <c r="I14" s="56">
        <v>50</v>
      </c>
      <c r="J14" s="3" t="s">
        <v>95</v>
      </c>
    </row>
    <row r="15" spans="1:10" x14ac:dyDescent="0.25">
      <c r="A15" s="4">
        <v>7</v>
      </c>
      <c r="B15" s="2" t="s">
        <v>96</v>
      </c>
      <c r="C15" s="2" t="s">
        <v>81</v>
      </c>
      <c r="D15" s="2" t="s">
        <v>82</v>
      </c>
      <c r="E15" s="24" t="s">
        <v>83</v>
      </c>
      <c r="F15" s="3">
        <v>31100</v>
      </c>
      <c r="G15" s="3" t="s">
        <v>84</v>
      </c>
      <c r="H15" s="3" t="s">
        <v>39</v>
      </c>
      <c r="I15" s="56">
        <v>40</v>
      </c>
      <c r="J15" s="3" t="s">
        <v>97</v>
      </c>
    </row>
    <row r="16" spans="1:10" x14ac:dyDescent="0.25">
      <c r="A16" s="4">
        <v>8</v>
      </c>
      <c r="B16" s="57" t="s">
        <v>98</v>
      </c>
      <c r="C16" s="2" t="s">
        <v>81</v>
      </c>
      <c r="D16" s="2" t="s">
        <v>82</v>
      </c>
      <c r="E16" s="56">
        <v>119</v>
      </c>
      <c r="F16" s="3">
        <v>31100</v>
      </c>
      <c r="G16" s="3" t="s">
        <v>84</v>
      </c>
      <c r="H16" s="3" t="s">
        <v>39</v>
      </c>
      <c r="I16" s="56">
        <v>15</v>
      </c>
      <c r="J16" s="3" t="s">
        <v>99</v>
      </c>
    </row>
    <row r="17" spans="1:10" x14ac:dyDescent="0.25">
      <c r="A17" s="4">
        <v>9</v>
      </c>
      <c r="B17" s="2" t="s">
        <v>100</v>
      </c>
      <c r="C17" s="2" t="s">
        <v>81</v>
      </c>
      <c r="D17" s="2" t="s">
        <v>82</v>
      </c>
      <c r="E17" s="24" t="s">
        <v>83</v>
      </c>
      <c r="F17" s="3">
        <v>31100</v>
      </c>
      <c r="G17" s="3" t="s">
        <v>84</v>
      </c>
      <c r="H17" s="3" t="s">
        <v>39</v>
      </c>
      <c r="I17" s="56">
        <v>15</v>
      </c>
      <c r="J17" s="3" t="s">
        <v>101</v>
      </c>
    </row>
    <row r="18" spans="1:10" x14ac:dyDescent="0.25">
      <c r="A18" s="4">
        <v>10</v>
      </c>
      <c r="B18" s="2" t="s">
        <v>102</v>
      </c>
      <c r="C18" s="2" t="s">
        <v>81</v>
      </c>
      <c r="D18" s="2" t="s">
        <v>82</v>
      </c>
      <c r="E18" s="24" t="s">
        <v>83</v>
      </c>
      <c r="F18" s="3">
        <v>31100</v>
      </c>
      <c r="G18" s="3" t="s">
        <v>84</v>
      </c>
      <c r="H18" s="3" t="s">
        <v>39</v>
      </c>
      <c r="I18" s="56">
        <v>3</v>
      </c>
      <c r="J18" s="3" t="s">
        <v>103</v>
      </c>
    </row>
    <row r="19" spans="1:10" x14ac:dyDescent="0.25">
      <c r="A19" s="4">
        <v>11</v>
      </c>
      <c r="B19" s="2" t="s">
        <v>104</v>
      </c>
      <c r="C19" s="2" t="s">
        <v>81</v>
      </c>
      <c r="D19" s="2" t="s">
        <v>82</v>
      </c>
      <c r="E19" s="24" t="s">
        <v>83</v>
      </c>
      <c r="F19" s="3">
        <v>31100</v>
      </c>
      <c r="G19" s="3" t="s">
        <v>84</v>
      </c>
      <c r="H19" s="3" t="s">
        <v>39</v>
      </c>
      <c r="I19" s="56">
        <v>6</v>
      </c>
      <c r="J19" s="3" t="s">
        <v>105</v>
      </c>
    </row>
    <row r="20" spans="1:10" x14ac:dyDescent="0.25">
      <c r="A20" s="4">
        <v>12</v>
      </c>
      <c r="B20" s="2" t="s">
        <v>106</v>
      </c>
      <c r="C20" s="2" t="s">
        <v>81</v>
      </c>
      <c r="D20" s="2" t="s">
        <v>82</v>
      </c>
      <c r="E20" s="24" t="s">
        <v>83</v>
      </c>
      <c r="F20" s="3">
        <v>31100</v>
      </c>
      <c r="G20" s="3" t="s">
        <v>84</v>
      </c>
      <c r="H20" s="3" t="s">
        <v>39</v>
      </c>
      <c r="I20" s="56">
        <v>6</v>
      </c>
      <c r="J20" s="3" t="s">
        <v>107</v>
      </c>
    </row>
    <row r="21" spans="1:10" x14ac:dyDescent="0.25">
      <c r="A21" s="4">
        <v>13</v>
      </c>
      <c r="B21" s="2" t="s">
        <v>108</v>
      </c>
      <c r="C21" s="2" t="s">
        <v>81</v>
      </c>
      <c r="D21" s="2" t="s">
        <v>82</v>
      </c>
      <c r="E21" s="24" t="s">
        <v>83</v>
      </c>
      <c r="F21" s="3">
        <v>31100</v>
      </c>
      <c r="G21" s="3" t="s">
        <v>84</v>
      </c>
      <c r="H21" s="3" t="s">
        <v>39</v>
      </c>
      <c r="I21" s="56">
        <v>6</v>
      </c>
      <c r="J21" s="3" t="s">
        <v>109</v>
      </c>
    </row>
    <row r="22" spans="1:10" x14ac:dyDescent="0.25">
      <c r="A22" s="4">
        <v>14</v>
      </c>
    </row>
    <row r="23" spans="1:10" x14ac:dyDescent="0.25">
      <c r="A23" s="4">
        <v>15</v>
      </c>
      <c r="B23" s="2"/>
      <c r="C23" s="2"/>
      <c r="D23" s="2"/>
      <c r="E23" s="3"/>
      <c r="F23" s="3"/>
      <c r="G23" s="3"/>
      <c r="H23" s="3"/>
      <c r="I23" s="3"/>
      <c r="J23" s="3"/>
    </row>
    <row r="24" spans="1:10" x14ac:dyDescent="0.25">
      <c r="A24" s="4">
        <v>16</v>
      </c>
      <c r="B24" s="2"/>
      <c r="C24" s="2"/>
      <c r="D24" s="2"/>
      <c r="E24" s="3"/>
      <c r="F24" s="3"/>
      <c r="G24" s="3"/>
      <c r="H24" s="3"/>
      <c r="I24" s="3"/>
      <c r="J24" s="3"/>
    </row>
    <row r="25" spans="1:10" x14ac:dyDescent="0.25">
      <c r="A25" s="4">
        <v>17</v>
      </c>
      <c r="B25" s="2"/>
      <c r="C25" s="2"/>
      <c r="D25" s="2"/>
      <c r="E25" s="3"/>
      <c r="F25" s="3"/>
      <c r="G25" s="3"/>
      <c r="H25" s="3"/>
      <c r="I25" s="3"/>
      <c r="J25" s="3"/>
    </row>
    <row r="26" spans="1:10" x14ac:dyDescent="0.25">
      <c r="A26" s="4">
        <v>18</v>
      </c>
      <c r="B26" s="2"/>
      <c r="C26" s="2"/>
      <c r="D26" s="2"/>
      <c r="E26" s="3"/>
      <c r="F26" s="3"/>
      <c r="G26" s="3"/>
      <c r="H26" s="3"/>
      <c r="I26" s="3"/>
      <c r="J26" s="3"/>
    </row>
    <row r="27" spans="1:10" x14ac:dyDescent="0.25">
      <c r="A27" s="4">
        <v>19</v>
      </c>
      <c r="B27" s="2"/>
      <c r="C27" s="2"/>
      <c r="D27" s="2"/>
      <c r="E27" s="3"/>
      <c r="F27" s="3"/>
      <c r="G27" s="3"/>
      <c r="H27" s="3"/>
      <c r="I27" s="3"/>
      <c r="J27" s="3"/>
    </row>
    <row r="28" spans="1:10" x14ac:dyDescent="0.25">
      <c r="A28" s="4">
        <v>20</v>
      </c>
      <c r="B28" s="2"/>
      <c r="C28" s="2"/>
      <c r="D28" s="2"/>
      <c r="E28" s="3"/>
      <c r="F28" s="3"/>
      <c r="G28" s="3"/>
      <c r="H28" s="3"/>
      <c r="I28" s="3"/>
      <c r="J28" s="3"/>
    </row>
    <row r="29" spans="1:10" x14ac:dyDescent="0.25">
      <c r="A29" s="4">
        <v>21</v>
      </c>
      <c r="B29" s="2"/>
      <c r="C29" s="2"/>
      <c r="D29" s="2"/>
      <c r="E29" s="3"/>
      <c r="F29" s="3"/>
      <c r="G29" s="3"/>
      <c r="H29" s="3"/>
      <c r="I29" s="3"/>
      <c r="J29" s="3"/>
    </row>
    <row r="30" spans="1:10" x14ac:dyDescent="0.25">
      <c r="A30" s="4">
        <v>22</v>
      </c>
      <c r="B30" s="2"/>
      <c r="C30" s="2"/>
      <c r="D30" s="2"/>
      <c r="E30" s="3"/>
      <c r="F30" s="3"/>
      <c r="G30" s="3"/>
      <c r="H30" s="3"/>
      <c r="I30" s="3"/>
      <c r="J30" s="3"/>
    </row>
    <row r="31" spans="1:10" x14ac:dyDescent="0.25">
      <c r="A31" s="4">
        <v>23</v>
      </c>
      <c r="B31" s="2"/>
      <c r="C31" s="2"/>
      <c r="D31" s="2"/>
      <c r="E31" s="3"/>
      <c r="F31" s="3"/>
      <c r="G31" s="3"/>
      <c r="H31" s="3"/>
      <c r="I31" s="3"/>
      <c r="J31" s="3"/>
    </row>
    <row r="32" spans="1:10" x14ac:dyDescent="0.25">
      <c r="A32" s="4">
        <v>24</v>
      </c>
      <c r="B32" s="2"/>
      <c r="C32" s="2"/>
      <c r="D32" s="2"/>
      <c r="E32" s="3"/>
      <c r="F32" s="3"/>
      <c r="G32" s="3"/>
      <c r="H32" s="3"/>
      <c r="I32" s="3"/>
      <c r="J32" s="3"/>
    </row>
    <row r="33" spans="1:10" x14ac:dyDescent="0.25">
      <c r="A33" s="4">
        <v>25</v>
      </c>
      <c r="B33" s="2"/>
      <c r="C33" s="2"/>
      <c r="D33" s="2"/>
      <c r="E33" s="3"/>
      <c r="F33" s="3"/>
      <c r="G33" s="3"/>
      <c r="H33" s="3"/>
      <c r="I33" s="3"/>
      <c r="J33" s="3"/>
    </row>
    <row r="34" spans="1:10" x14ac:dyDescent="0.25">
      <c r="A34" s="4">
        <v>26</v>
      </c>
      <c r="B34" s="2"/>
      <c r="C34" s="2"/>
      <c r="D34" s="2"/>
      <c r="E34" s="3"/>
      <c r="F34" s="3"/>
      <c r="G34" s="3"/>
      <c r="H34" s="3"/>
      <c r="I34" s="3"/>
      <c r="J34" s="3"/>
    </row>
    <row r="35" spans="1:10" x14ac:dyDescent="0.25">
      <c r="A35" s="4">
        <v>27</v>
      </c>
      <c r="B35" s="2"/>
      <c r="C35" s="2"/>
      <c r="D35" s="2"/>
      <c r="E35" s="3"/>
      <c r="F35" s="3"/>
      <c r="G35" s="3"/>
      <c r="H35" s="3"/>
      <c r="I35" s="3"/>
      <c r="J35" s="3"/>
    </row>
    <row r="36" spans="1:10" x14ac:dyDescent="0.25">
      <c r="A36" s="4">
        <v>28</v>
      </c>
      <c r="B36" s="2"/>
      <c r="C36" s="2"/>
      <c r="D36" s="2"/>
      <c r="E36" s="3"/>
      <c r="F36" s="3"/>
      <c r="G36" s="3"/>
      <c r="H36" s="3"/>
      <c r="I36" s="3"/>
      <c r="J36" s="3"/>
    </row>
    <row r="37" spans="1:10" x14ac:dyDescent="0.25">
      <c r="A37" s="4">
        <v>29</v>
      </c>
      <c r="B37" s="2"/>
      <c r="C37" s="2"/>
      <c r="D37" s="2"/>
      <c r="E37" s="3"/>
      <c r="F37" s="3"/>
      <c r="G37" s="3"/>
      <c r="H37" s="3"/>
      <c r="I37" s="3"/>
      <c r="J37" s="3"/>
    </row>
    <row r="38" spans="1:10" x14ac:dyDescent="0.25">
      <c r="A38" s="4">
        <v>30</v>
      </c>
      <c r="B38" s="2"/>
      <c r="C38" s="2"/>
      <c r="D38" s="2"/>
      <c r="E38" s="3"/>
      <c r="F38" s="3"/>
      <c r="G38" s="3"/>
      <c r="H38" s="3"/>
      <c r="I38" s="3"/>
      <c r="J38" s="3"/>
    </row>
    <row r="39" spans="1:10" x14ac:dyDescent="0.25">
      <c r="A39" s="4">
        <v>31</v>
      </c>
      <c r="B39" s="2"/>
      <c r="C39" s="2"/>
      <c r="D39" s="2"/>
      <c r="E39" s="3"/>
      <c r="F39" s="3"/>
      <c r="G39" s="3"/>
      <c r="H39" s="3"/>
      <c r="I39" s="3"/>
      <c r="J39" s="3"/>
    </row>
    <row r="40" spans="1:10" x14ac:dyDescent="0.25">
      <c r="A40" s="4">
        <v>32</v>
      </c>
      <c r="B40" s="2"/>
      <c r="C40" s="2"/>
      <c r="D40" s="2"/>
      <c r="E40" s="3"/>
      <c r="F40" s="3"/>
      <c r="G40" s="3"/>
      <c r="H40" s="3"/>
      <c r="I40" s="3"/>
      <c r="J40" s="3"/>
    </row>
    <row r="41" spans="1:10" x14ac:dyDescent="0.25">
      <c r="A41" s="4">
        <v>33</v>
      </c>
      <c r="B41" s="2"/>
      <c r="C41" s="2"/>
      <c r="D41" s="2"/>
      <c r="E41" s="3"/>
      <c r="F41" s="3"/>
      <c r="G41" s="3"/>
      <c r="H41" s="3"/>
      <c r="I41" s="3"/>
      <c r="J41" s="3"/>
    </row>
    <row r="42" spans="1:10" x14ac:dyDescent="0.25">
      <c r="A42" s="4">
        <v>34</v>
      </c>
      <c r="B42" s="2"/>
      <c r="C42" s="2"/>
      <c r="D42" s="2"/>
      <c r="E42" s="3"/>
      <c r="F42" s="3"/>
      <c r="G42" s="3"/>
      <c r="H42" s="3"/>
      <c r="I42" s="3"/>
      <c r="J42" s="3"/>
    </row>
    <row r="43" spans="1:10" x14ac:dyDescent="0.25">
      <c r="A43" s="4">
        <v>35</v>
      </c>
      <c r="B43" s="2"/>
      <c r="C43" s="2"/>
      <c r="D43" s="2"/>
      <c r="E43" s="3"/>
      <c r="F43" s="3"/>
      <c r="G43" s="3"/>
      <c r="H43" s="3"/>
      <c r="I43" s="3"/>
      <c r="J43" s="3"/>
    </row>
    <row r="44" spans="1:10" x14ac:dyDescent="0.25">
      <c r="A44" s="4">
        <v>36</v>
      </c>
      <c r="B44" s="2"/>
      <c r="C44" s="2"/>
      <c r="D44" s="2"/>
      <c r="E44" s="3"/>
      <c r="F44" s="3"/>
      <c r="G44" s="3"/>
      <c r="H44" s="3"/>
      <c r="I44" s="3"/>
      <c r="J44" s="3"/>
    </row>
    <row r="45" spans="1:10" x14ac:dyDescent="0.25">
      <c r="A45" s="4">
        <v>37</v>
      </c>
      <c r="B45" s="2"/>
      <c r="C45" s="2"/>
      <c r="D45" s="2"/>
      <c r="E45" s="3"/>
      <c r="F45" s="3"/>
      <c r="G45" s="3"/>
      <c r="H45" s="3"/>
      <c r="I45" s="3"/>
      <c r="J45" s="3"/>
    </row>
    <row r="46" spans="1:10" x14ac:dyDescent="0.25">
      <c r="A46" s="4">
        <v>38</v>
      </c>
      <c r="B46" s="2"/>
      <c r="C46" s="2"/>
      <c r="D46" s="2"/>
      <c r="E46" s="3"/>
      <c r="F46" s="3"/>
      <c r="G46" s="3"/>
      <c r="H46" s="3"/>
      <c r="I46" s="3"/>
      <c r="J46" s="3"/>
    </row>
    <row r="47" spans="1:10" x14ac:dyDescent="0.25">
      <c r="A47" s="4">
        <v>39</v>
      </c>
      <c r="B47" s="2"/>
      <c r="C47" s="2"/>
      <c r="D47" s="2"/>
      <c r="E47" s="3"/>
      <c r="F47" s="3"/>
      <c r="G47" s="3"/>
      <c r="H47" s="3"/>
      <c r="I47" s="3"/>
      <c r="J47" s="3"/>
    </row>
    <row r="48" spans="1:10" x14ac:dyDescent="0.25">
      <c r="A48" s="4">
        <v>40</v>
      </c>
      <c r="B48" s="2"/>
      <c r="C48" s="2"/>
      <c r="D48" s="2"/>
      <c r="E48" s="3"/>
      <c r="F48" s="3"/>
      <c r="G48" s="3"/>
      <c r="H48" s="3"/>
      <c r="I48" s="3"/>
      <c r="J48" s="3"/>
    </row>
    <row r="49" spans="1:10" x14ac:dyDescent="0.25">
      <c r="A49" s="4">
        <v>41</v>
      </c>
      <c r="B49" s="2"/>
      <c r="C49" s="2"/>
      <c r="D49" s="2"/>
      <c r="E49" s="3"/>
      <c r="F49" s="3"/>
      <c r="G49" s="3"/>
      <c r="H49" s="3"/>
      <c r="I49" s="3"/>
      <c r="J49" s="3"/>
    </row>
    <row r="50" spans="1:10" x14ac:dyDescent="0.25">
      <c r="A50" s="4">
        <v>42</v>
      </c>
      <c r="B50" s="2"/>
      <c r="C50" s="2"/>
      <c r="D50" s="2"/>
      <c r="E50" s="3"/>
      <c r="F50" s="3"/>
      <c r="G50" s="3"/>
      <c r="H50" s="3"/>
      <c r="I50" s="3"/>
      <c r="J50" s="3"/>
    </row>
    <row r="51" spans="1:10" x14ac:dyDescent="0.25">
      <c r="A51" s="4">
        <v>43</v>
      </c>
      <c r="B51" s="2"/>
      <c r="C51" s="2"/>
      <c r="D51" s="2"/>
      <c r="E51" s="3"/>
      <c r="F51" s="3"/>
      <c r="G51" s="3"/>
      <c r="H51" s="3"/>
      <c r="I51" s="3"/>
      <c r="J51" s="3"/>
    </row>
    <row r="52" spans="1:10" x14ac:dyDescent="0.25">
      <c r="A52" s="4">
        <v>44</v>
      </c>
      <c r="B52" s="2"/>
      <c r="C52" s="2"/>
      <c r="D52" s="2"/>
      <c r="E52" s="3"/>
      <c r="F52" s="3"/>
      <c r="G52" s="3"/>
      <c r="H52" s="3"/>
      <c r="I52" s="3"/>
      <c r="J52" s="3"/>
    </row>
    <row r="53" spans="1:10" x14ac:dyDescent="0.25">
      <c r="A53" s="4">
        <v>45</v>
      </c>
      <c r="B53" s="2"/>
      <c r="C53" s="2"/>
      <c r="D53" s="2"/>
      <c r="E53" s="3"/>
      <c r="F53" s="3"/>
      <c r="G53" s="3"/>
      <c r="H53" s="3"/>
      <c r="I53" s="3"/>
      <c r="J53" s="3"/>
    </row>
    <row r="54" spans="1:10" x14ac:dyDescent="0.25">
      <c r="A54" s="4">
        <v>46</v>
      </c>
      <c r="B54" s="2"/>
      <c r="C54" s="2"/>
      <c r="D54" s="2"/>
      <c r="E54" s="3"/>
      <c r="F54" s="3"/>
      <c r="G54" s="3"/>
      <c r="H54" s="3"/>
      <c r="I54" s="3"/>
      <c r="J54" s="3"/>
    </row>
    <row r="55" spans="1:10" x14ac:dyDescent="0.25">
      <c r="A55" s="4">
        <v>47</v>
      </c>
      <c r="B55" s="2"/>
      <c r="C55" s="2"/>
      <c r="D55" s="2"/>
      <c r="E55" s="3"/>
      <c r="F55" s="3"/>
      <c r="G55" s="3"/>
      <c r="H55" s="3"/>
      <c r="I55" s="3"/>
      <c r="J55" s="3"/>
    </row>
    <row r="56" spans="1:10" x14ac:dyDescent="0.25">
      <c r="A56" s="4">
        <v>48</v>
      </c>
      <c r="B56" s="2"/>
      <c r="C56" s="2"/>
      <c r="D56" s="2"/>
      <c r="E56" s="3"/>
      <c r="F56" s="3"/>
      <c r="G56" s="3"/>
      <c r="H56" s="3"/>
      <c r="I56" s="3"/>
      <c r="J56" s="3"/>
    </row>
    <row r="57" spans="1:10" x14ac:dyDescent="0.25">
      <c r="A57" s="4">
        <v>49</v>
      </c>
      <c r="B57" s="2"/>
      <c r="C57" s="2"/>
      <c r="D57" s="2"/>
      <c r="E57" s="3"/>
      <c r="F57" s="3"/>
      <c r="G57" s="3"/>
      <c r="H57" s="3"/>
      <c r="I57" s="3"/>
      <c r="J57" s="3"/>
    </row>
    <row r="58" spans="1:10" x14ac:dyDescent="0.25">
      <c r="A58" s="4">
        <v>50</v>
      </c>
      <c r="B58" s="2"/>
      <c r="C58" s="2"/>
      <c r="D58" s="2"/>
      <c r="E58" s="3"/>
      <c r="F58" s="3"/>
      <c r="G58" s="3"/>
      <c r="H58" s="3"/>
      <c r="I58" s="3"/>
      <c r="J58" s="3"/>
    </row>
    <row r="59" spans="1:10" x14ac:dyDescent="0.25">
      <c r="A59" s="4" t="s">
        <v>22</v>
      </c>
      <c r="B59" s="2"/>
      <c r="C59" s="2"/>
      <c r="D59" s="2"/>
      <c r="E59" s="3"/>
      <c r="F59" s="3"/>
      <c r="G59" s="3"/>
      <c r="H59" s="3"/>
      <c r="I59" s="3"/>
      <c r="J59" s="3"/>
    </row>
    <row r="60" spans="1:10" x14ac:dyDescent="0.25">
      <c r="B60"/>
      <c r="C60"/>
      <c r="D60"/>
      <c r="E60" s="14"/>
      <c r="F60" s="14"/>
      <c r="G60" s="14"/>
      <c r="H60" s="14"/>
      <c r="I60" s="14"/>
      <c r="J60" s="14"/>
    </row>
    <row r="61" spans="1:10" x14ac:dyDescent="0.25">
      <c r="B61"/>
      <c r="C61"/>
      <c r="D61"/>
      <c r="E61" s="14"/>
      <c r="F61" s="14"/>
      <c r="G61" s="14"/>
      <c r="H61" s="14"/>
      <c r="I61" s="14"/>
      <c r="J61" s="14"/>
    </row>
    <row r="62" spans="1:10" x14ac:dyDescent="0.25">
      <c r="B62"/>
      <c r="C62"/>
      <c r="D62"/>
      <c r="E62" s="14"/>
      <c r="F62" s="14"/>
      <c r="G62" s="14"/>
      <c r="H62" s="14"/>
      <c r="I62" s="14"/>
    </row>
    <row r="63" spans="1:10" x14ac:dyDescent="0.25">
      <c r="B63"/>
      <c r="C63"/>
      <c r="D63"/>
      <c r="E63" s="14"/>
      <c r="F63" s="14"/>
      <c r="G63" s="14"/>
      <c r="H63" s="14"/>
      <c r="I63" s="14"/>
    </row>
    <row r="64" spans="1:10" ht="15.75" thickBot="1" x14ac:dyDescent="0.3">
      <c r="B64"/>
      <c r="C64"/>
      <c r="D64"/>
      <c r="E64" s="14"/>
      <c r="F64" s="14"/>
      <c r="G64" s="14"/>
      <c r="H64" s="14"/>
      <c r="I64" s="14"/>
    </row>
    <row r="65" spans="2:9" ht="15.75" thickBot="1" x14ac:dyDescent="0.3">
      <c r="B65"/>
      <c r="C65" s="64" t="s">
        <v>33</v>
      </c>
      <c r="D65" s="65"/>
      <c r="E65" s="65"/>
      <c r="F65" s="65"/>
      <c r="G65" s="65"/>
      <c r="H65" s="66"/>
      <c r="I65" s="14"/>
    </row>
    <row r="66" spans="2:9" ht="15.75" thickBot="1" x14ac:dyDescent="0.3">
      <c r="B66"/>
      <c r="C66" s="11" t="s">
        <v>1</v>
      </c>
      <c r="D66" s="12" t="s">
        <v>23</v>
      </c>
      <c r="E66" s="12" t="s">
        <v>24</v>
      </c>
      <c r="F66" s="12" t="s">
        <v>25</v>
      </c>
      <c r="G66" s="15" t="s">
        <v>30</v>
      </c>
      <c r="H66" s="13" t="s">
        <v>20</v>
      </c>
      <c r="I66" s="14"/>
    </row>
    <row r="67" spans="2:9" x14ac:dyDescent="0.25">
      <c r="C67" s="8" t="s">
        <v>8</v>
      </c>
      <c r="D67" s="58">
        <v>110000</v>
      </c>
      <c r="E67" s="58">
        <v>90000</v>
      </c>
      <c r="F67" s="58">
        <v>150000</v>
      </c>
      <c r="G67" s="16"/>
      <c r="H67" s="29">
        <f>+F67+E67+D67</f>
        <v>350000</v>
      </c>
    </row>
    <row r="68" spans="2:9" x14ac:dyDescent="0.25">
      <c r="C68" s="9" t="s">
        <v>9</v>
      </c>
      <c r="D68" s="58">
        <v>110000</v>
      </c>
      <c r="E68" s="58">
        <v>90000</v>
      </c>
      <c r="F68" s="59">
        <v>120000</v>
      </c>
      <c r="G68" s="17"/>
      <c r="H68" s="29">
        <f t="shared" ref="H68:H78" si="0">+F68+E68+D68</f>
        <v>320000</v>
      </c>
    </row>
    <row r="69" spans="2:9" x14ac:dyDescent="0.25">
      <c r="C69" s="9" t="s">
        <v>10</v>
      </c>
      <c r="D69" s="59">
        <v>110000</v>
      </c>
      <c r="E69" s="59">
        <v>90000</v>
      </c>
      <c r="F69" s="59">
        <v>120000</v>
      </c>
      <c r="G69" s="17"/>
      <c r="H69" s="29">
        <f t="shared" si="0"/>
        <v>320000</v>
      </c>
    </row>
    <row r="70" spans="2:9" x14ac:dyDescent="0.25">
      <c r="C70" s="9" t="s">
        <v>11</v>
      </c>
      <c r="D70" s="59">
        <v>90000</v>
      </c>
      <c r="E70" s="59">
        <v>80000</v>
      </c>
      <c r="F70" s="59">
        <v>120000</v>
      </c>
      <c r="G70" s="17"/>
      <c r="H70" s="29">
        <f t="shared" si="0"/>
        <v>290000</v>
      </c>
    </row>
    <row r="71" spans="2:9" x14ac:dyDescent="0.25">
      <c r="C71" s="9" t="s">
        <v>12</v>
      </c>
      <c r="D71" s="59">
        <v>130000</v>
      </c>
      <c r="E71" s="59">
        <v>90000</v>
      </c>
      <c r="F71" s="59">
        <v>130000</v>
      </c>
      <c r="G71" s="17"/>
      <c r="H71" s="29">
        <f t="shared" si="0"/>
        <v>350000</v>
      </c>
    </row>
    <row r="72" spans="2:9" x14ac:dyDescent="0.25">
      <c r="C72" s="9" t="s">
        <v>13</v>
      </c>
      <c r="D72" s="59">
        <v>150000</v>
      </c>
      <c r="E72" s="59">
        <v>110000</v>
      </c>
      <c r="F72" s="59">
        <v>150000</v>
      </c>
      <c r="G72" s="17"/>
      <c r="H72" s="29">
        <f t="shared" si="0"/>
        <v>410000</v>
      </c>
    </row>
    <row r="73" spans="2:9" x14ac:dyDescent="0.25">
      <c r="C73" s="9" t="s">
        <v>14</v>
      </c>
      <c r="D73" s="59">
        <v>170000</v>
      </c>
      <c r="E73" s="59">
        <v>130000</v>
      </c>
      <c r="F73" s="59">
        <v>170000</v>
      </c>
      <c r="G73" s="17"/>
      <c r="H73" s="29">
        <f t="shared" si="0"/>
        <v>470000</v>
      </c>
    </row>
    <row r="74" spans="2:9" x14ac:dyDescent="0.25">
      <c r="C74" s="9" t="s">
        <v>15</v>
      </c>
      <c r="D74" s="59">
        <v>170000</v>
      </c>
      <c r="E74" s="59">
        <v>120000</v>
      </c>
      <c r="F74" s="59">
        <v>160000</v>
      </c>
      <c r="G74" s="17"/>
      <c r="H74" s="29">
        <f t="shared" si="0"/>
        <v>450000</v>
      </c>
    </row>
    <row r="75" spans="2:9" x14ac:dyDescent="0.25">
      <c r="C75" s="9" t="s">
        <v>16</v>
      </c>
      <c r="D75" s="59">
        <v>140000</v>
      </c>
      <c r="E75" s="59">
        <v>100000</v>
      </c>
      <c r="F75" s="59">
        <v>130000</v>
      </c>
      <c r="G75" s="17"/>
      <c r="H75" s="29">
        <f t="shared" si="0"/>
        <v>370000</v>
      </c>
    </row>
    <row r="76" spans="2:9" x14ac:dyDescent="0.25">
      <c r="C76" s="9" t="s">
        <v>17</v>
      </c>
      <c r="D76" s="59">
        <v>120000</v>
      </c>
      <c r="E76" s="59">
        <v>100000</v>
      </c>
      <c r="F76" s="59">
        <v>130000</v>
      </c>
      <c r="G76" s="17"/>
      <c r="H76" s="29">
        <f t="shared" si="0"/>
        <v>350000</v>
      </c>
    </row>
    <row r="77" spans="2:9" x14ac:dyDescent="0.25">
      <c r="C77" s="9" t="s">
        <v>18</v>
      </c>
      <c r="D77" s="59">
        <v>110000</v>
      </c>
      <c r="E77" s="59">
        <v>90000</v>
      </c>
      <c r="F77" s="59">
        <v>120000</v>
      </c>
      <c r="G77" s="17"/>
      <c r="H77" s="29">
        <f t="shared" si="0"/>
        <v>320000</v>
      </c>
    </row>
    <row r="78" spans="2:9" ht="15.75" thickBot="1" x14ac:dyDescent="0.3">
      <c r="C78" s="10" t="s">
        <v>19</v>
      </c>
      <c r="D78" s="58">
        <v>110000</v>
      </c>
      <c r="E78" s="60">
        <v>95000</v>
      </c>
      <c r="F78" s="60">
        <v>140000</v>
      </c>
      <c r="G78" s="18"/>
      <c r="H78" s="29">
        <f t="shared" si="0"/>
        <v>345000</v>
      </c>
    </row>
    <row r="79" spans="2:9" ht="15.75" thickBot="1" x14ac:dyDescent="0.3">
      <c r="C79" s="7" t="s">
        <v>0</v>
      </c>
      <c r="D79" s="28">
        <f>SUM(D67:D78)</f>
        <v>1520000</v>
      </c>
      <c r="E79" s="28">
        <f t="shared" ref="E79:F79" si="1">SUM(E67:E78)</f>
        <v>1185000</v>
      </c>
      <c r="F79" s="28">
        <f t="shared" si="1"/>
        <v>1640000</v>
      </c>
      <c r="G79" s="19"/>
      <c r="H79" s="30">
        <f>SUM(H67:H78)</f>
        <v>4345000</v>
      </c>
    </row>
    <row r="80" spans="2:9" x14ac:dyDescent="0.25">
      <c r="C80" s="22"/>
      <c r="D80" s="23"/>
      <c r="E80" s="23"/>
      <c r="F80" s="23"/>
      <c r="G80" s="23"/>
      <c r="H80" s="23"/>
    </row>
    <row r="81" spans="3:8" x14ac:dyDescent="0.25">
      <c r="C81" s="22"/>
      <c r="D81" s="23"/>
      <c r="E81" s="23"/>
      <c r="F81" s="23"/>
      <c r="G81" s="23"/>
      <c r="H81" s="23"/>
    </row>
    <row r="82" spans="3:8" x14ac:dyDescent="0.25">
      <c r="C82" s="22"/>
      <c r="D82" s="23"/>
      <c r="E82" s="23"/>
      <c r="F82" s="23"/>
      <c r="G82" s="23"/>
      <c r="H82" s="23"/>
    </row>
    <row r="83" spans="3:8" ht="15.75" thickBot="1" x14ac:dyDescent="0.3">
      <c r="C83" s="22"/>
      <c r="D83" s="23"/>
      <c r="E83" s="23"/>
      <c r="F83" s="23"/>
      <c r="G83" s="23"/>
      <c r="H83" s="23"/>
    </row>
    <row r="84" spans="3:8" x14ac:dyDescent="0.25">
      <c r="D84" s="67" t="s">
        <v>29</v>
      </c>
      <c r="E84" s="68"/>
    </row>
    <row r="85" spans="3:8" ht="15.75" thickBot="1" x14ac:dyDescent="0.3">
      <c r="D85" s="20" t="s">
        <v>31</v>
      </c>
      <c r="E85" s="21">
        <v>1</v>
      </c>
    </row>
  </sheetData>
  <autoFilter ref="B8:I52" xr:uid="{00000000-0009-0000-0000-000000000000}"/>
  <mergeCells count="5">
    <mergeCell ref="A2:I2"/>
    <mergeCell ref="A4:I4"/>
    <mergeCell ref="A6:J6"/>
    <mergeCell ref="C65:H65"/>
    <mergeCell ref="D84:E84"/>
  </mergeCells>
  <printOptions horizontalCentered="1" verticalCentered="1"/>
  <pageMargins left="0.70866141732283472" right="0.70866141732283472" top="0.74803149606299213" bottom="0.35385416666666669" header="0.31496062992125984" footer="0.31496062992125984"/>
  <pageSetup paperSize="9" scale="75" fitToHeight="0" orientation="landscape" r:id="rId1"/>
  <headerFooter>
    <oddHeader xml:space="preserve">&amp;C&amp;"Times New Roman,Normale"&amp;12-CAPITOLATO TECNICO- 
C.I.G. B53C771EB4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ANAGRAFICA E CONSUMI - SAVE</vt:lpstr>
      <vt:lpstr>ANAGRAFICA E CONSUMI - CATULLO </vt:lpstr>
      <vt:lpstr>ANAGRAFICA E CONSUMI - AERTRE</vt:lpstr>
    </vt:vector>
  </TitlesOfParts>
  <Company>Autovie Venete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Gaia Del Conte</dc:creator>
  <cp:lastModifiedBy>Pier Francesco Del Conte</cp:lastModifiedBy>
  <cp:lastPrinted>2025-02-14T15:48:05Z</cp:lastPrinted>
  <dcterms:created xsi:type="dcterms:W3CDTF">2017-12-06T09:34:47Z</dcterms:created>
  <dcterms:modified xsi:type="dcterms:W3CDTF">2025-02-14T15:48:12Z</dcterms:modified>
</cp:coreProperties>
</file>